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mc:AlternateContent xmlns:mc="http://schemas.openxmlformats.org/markup-compatibility/2006">
    <mc:Choice Requires="x15">
      <x15ac:absPath xmlns:x15ac="http://schemas.microsoft.com/office/spreadsheetml/2010/11/ac" url="D:\INFORMACION\Documents\2022\INFORMES SIC\INFORME DE LABORES\SUBIDOS\"/>
    </mc:Choice>
  </mc:AlternateContent>
  <xr:revisionPtr revIDLastSave="0" documentId="8_{0E7A16BB-8252-44D7-95A3-4181584D8558}" xr6:coauthVersionLast="47" xr6:coauthVersionMax="47" xr10:uidLastSave="{00000000-0000-0000-0000-000000000000}"/>
  <bookViews>
    <workbookView xWindow="-120" yWindow="-120" windowWidth="29040" windowHeight="15840" tabRatio="491" firstSheet="7" activeTab="10" xr2:uid="{00000000-000D-0000-FFFF-FFFF00000000}"/>
  </bookViews>
  <sheets>
    <sheet name="PORTADA" sheetId="31" r:id="rId1"/>
    <sheet name="01. CONTABLE Y FINANCIERO" sheetId="20" r:id="rId2"/>
    <sheet name="02.  JURIDICA_REGISTROS PUBLICO" sheetId="23" r:id="rId3"/>
    <sheet name="03. PROMOCION Y DESARROLLO" sheetId="24" r:id="rId4"/>
    <sheet name="04. SISTEMAS" sheetId="25" r:id="rId5"/>
    <sheet name="05. PRENSA Y COMUNICACIONES" sheetId="26" r:id="rId6"/>
    <sheet name="06. GESTION DOCUMENTAL" sheetId="27" r:id="rId7"/>
    <sheet name="07. CONTROL INTERNO" sheetId="28" r:id="rId8"/>
    <sheet name="09. ADMINISTRATIVO" sheetId="29" r:id="rId9"/>
    <sheet name="09. PROGRAMAS ESTRATEGICOS" sheetId="30" r:id="rId10"/>
    <sheet name="CERTIFICACION" sheetId="32" r:id="rId11"/>
    <sheet name="CRITERIOS" sheetId="21" r:id="rId12"/>
  </sheets>
  <definedNames>
    <definedName name="_OP1">#REF!</definedName>
    <definedName name="ACCION">#REF!</definedName>
    <definedName name="ALTO">#REF!</definedName>
    <definedName name="_xlnm.Print_Area" localSheetId="1">'01. CONTABLE Y FINANCIERO'!$A$2:$AD$48</definedName>
    <definedName name="_xlnm.Print_Area" localSheetId="2">'02.  JURIDICA_REGISTROS PUBLICO'!$A$2:$AE$26</definedName>
    <definedName name="_xlnm.Print_Area" localSheetId="3">'03. PROMOCION Y DESARROLLO'!$A$2:$AD$16</definedName>
    <definedName name="_xlnm.Print_Area" localSheetId="4">'04. SISTEMAS'!$A$2:$AD$20</definedName>
    <definedName name="_xlnm.Print_Area" localSheetId="5">'05. PRENSA Y COMUNICACIONES'!$A$2:$AD$18</definedName>
    <definedName name="_xlnm.Print_Area" localSheetId="6">'06. GESTION DOCUMENTAL'!$A$2:$AD$19</definedName>
    <definedName name="_xlnm.Print_Area" localSheetId="7">'07. CONTROL INTERNO'!$A$2:$AD$15</definedName>
    <definedName name="_xlnm.Print_Area" localSheetId="8">'09. ADMINISTRATIVO'!$A$2:$AD$14</definedName>
    <definedName name="_xlnm.Print_Area" localSheetId="9">'09. PROGRAMAS ESTRATEGICOS'!$A$2:$AD$14</definedName>
    <definedName name="_xlnm.Print_Area" localSheetId="11">CRITERIOS!$A$1:$Q$135</definedName>
    <definedName name="AUTO">#REF!</definedName>
    <definedName name="AUTONOMIA">#REF!</definedName>
    <definedName name="BAJO">#REF!</definedName>
    <definedName name="CALIFICACION">#REF!</definedName>
    <definedName name="DO">#REF!</definedName>
    <definedName name="DOCUMENTACION">#REF!</definedName>
    <definedName name="EC">#REF!</definedName>
    <definedName name="ECONOMIA">#REF!</definedName>
    <definedName name="EF">#REF!</definedName>
    <definedName name="EFECTIVIDAD">#REF!</definedName>
    <definedName name="EFECTIVO">#REF!</definedName>
    <definedName name="EFICACIA">#REF!</definedName>
    <definedName name="ESCALA">#REF!</definedName>
    <definedName name="EVALUACION">#REF!</definedName>
    <definedName name="EX">#REF!</definedName>
    <definedName name="EXISTENCIA">#REF!</definedName>
    <definedName name="IMPACTO">#REF!</definedName>
    <definedName name="MEDIO">#REF!</definedName>
    <definedName name="MO">#REF!</definedName>
    <definedName name="MONITOREO">#REF!</definedName>
    <definedName name="OP">#REF!</definedName>
    <definedName name="OPORTUNIDA">#REF!</definedName>
    <definedName name="OPORTUNIDAD">#REF!</definedName>
    <definedName name="PROBABILIDAD">#REF!</definedName>
    <definedName name="_xlnm.Print_Titles" localSheetId="1">'01. CONTABLE Y FINANCIERO'!$7:$8</definedName>
    <definedName name="_xlnm.Print_Titles" localSheetId="2">'02.  JURIDICA_REGISTROS PUBLICO'!$7:$8</definedName>
    <definedName name="_xlnm.Print_Titles" localSheetId="3">'03. PROMOCION Y DESARROLLO'!$7:$8</definedName>
    <definedName name="_xlnm.Print_Titles" localSheetId="4">'04. SISTEMAS'!$7:$8</definedName>
    <definedName name="_xlnm.Print_Titles" localSheetId="5">'05. PRENSA Y COMUNICACIONES'!$7:$8</definedName>
    <definedName name="_xlnm.Print_Titles" localSheetId="6">'06. GESTION DOCUMENTAL'!$7:$8</definedName>
    <definedName name="_xlnm.Print_Titles" localSheetId="7">'07. CONTROL INTERNO'!$7:$8</definedName>
    <definedName name="_xlnm.Print_Titles" localSheetId="8">'09. ADMINISTRATIVO'!$7:$8</definedName>
    <definedName name="_xlnm.Print_Titles" localSheetId="9">'09. PROGRAMAS ESTRATEGICOS'!$7:$8</definedName>
    <definedName name="_xlnm.Print_Titles" localSheetId="11">CRITERIOS!$1:$2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Z14" i="30" l="1"/>
  <c r="AA14" i="30" s="1"/>
  <c r="W14" i="30"/>
  <c r="K14" i="30"/>
  <c r="L14" i="30" s="1"/>
  <c r="Z13" i="30"/>
  <c r="AA13" i="30" s="1"/>
  <c r="W13" i="30"/>
  <c r="K13" i="30"/>
  <c r="L13" i="30" s="1"/>
  <c r="Z12" i="30"/>
  <c r="AA12" i="30" s="1"/>
  <c r="W12" i="30"/>
  <c r="K12" i="30"/>
  <c r="L12" i="30" s="1"/>
  <c r="Z11" i="30"/>
  <c r="AA11" i="30" s="1"/>
  <c r="W11" i="30"/>
  <c r="K11" i="30"/>
  <c r="L11" i="30" s="1"/>
  <c r="Z10" i="30"/>
  <c r="AA10" i="30" s="1"/>
  <c r="W10" i="30"/>
  <c r="K10" i="30"/>
  <c r="L10" i="30" s="1"/>
  <c r="Z9" i="30"/>
  <c r="AA9" i="30" s="1"/>
  <c r="W9" i="30"/>
  <c r="K9" i="30"/>
  <c r="L9" i="30" s="1"/>
  <c r="Z14" i="29"/>
  <c r="AA14" i="29" s="1"/>
  <c r="W14" i="29"/>
  <c r="K14" i="29"/>
  <c r="L14" i="29" s="1"/>
  <c r="Z13" i="29"/>
  <c r="AA13" i="29" s="1"/>
  <c r="W13" i="29"/>
  <c r="K13" i="29"/>
  <c r="L13" i="29" s="1"/>
  <c r="Z12" i="29"/>
  <c r="AA12" i="29" s="1"/>
  <c r="W12" i="29"/>
  <c r="K12" i="29"/>
  <c r="L12" i="29" s="1"/>
  <c r="Z11" i="29"/>
  <c r="AA11" i="29" s="1"/>
  <c r="W11" i="29"/>
  <c r="K11" i="29"/>
  <c r="L11" i="29" s="1"/>
  <c r="Z10" i="29"/>
  <c r="AA10" i="29" s="1"/>
  <c r="W10" i="29"/>
  <c r="K10" i="29"/>
  <c r="L10" i="29" s="1"/>
  <c r="Z9" i="29"/>
  <c r="AA9" i="29" s="1"/>
  <c r="W9" i="29"/>
  <c r="K9" i="29"/>
  <c r="L9" i="29" s="1"/>
  <c r="Z15" i="28"/>
  <c r="AA15" i="28" s="1"/>
  <c r="W15" i="28"/>
  <c r="L15" i="28"/>
  <c r="Z14" i="28"/>
  <c r="AA14" i="28" s="1"/>
  <c r="W14" i="28"/>
  <c r="L14" i="28"/>
  <c r="Z13" i="28"/>
  <c r="AA13" i="28" s="1"/>
  <c r="W13" i="28"/>
  <c r="L13" i="28"/>
  <c r="Z12" i="28"/>
  <c r="AA12" i="28" s="1"/>
  <c r="W12" i="28"/>
  <c r="L12" i="28"/>
  <c r="Z11" i="28"/>
  <c r="AA11" i="28" s="1"/>
  <c r="W11" i="28"/>
  <c r="L11" i="28"/>
  <c r="Z10" i="28"/>
  <c r="AA10" i="28" s="1"/>
  <c r="W10" i="28"/>
  <c r="L10" i="28"/>
  <c r="Z9" i="28"/>
  <c r="AA9" i="28" s="1"/>
  <c r="W9" i="28"/>
  <c r="L9" i="28"/>
  <c r="Z18" i="27"/>
  <c r="AA18" i="27" s="1"/>
  <c r="W18" i="27"/>
  <c r="K18" i="27"/>
  <c r="L18" i="27" s="1"/>
  <c r="Z17" i="27"/>
  <c r="AA17" i="27" s="1"/>
  <c r="W17" i="27"/>
  <c r="K17" i="27"/>
  <c r="L17" i="27" s="1"/>
  <c r="Z16" i="27"/>
  <c r="AA16" i="27" s="1"/>
  <c r="W16" i="27"/>
  <c r="K16" i="27"/>
  <c r="L16" i="27" s="1"/>
  <c r="Z15" i="27"/>
  <c r="AA15" i="27" s="1"/>
  <c r="W15" i="27"/>
  <c r="K15" i="27"/>
  <c r="L15" i="27" s="1"/>
  <c r="Z14" i="27"/>
  <c r="AA14" i="27" s="1"/>
  <c r="W14" i="27"/>
  <c r="K14" i="27"/>
  <c r="L14" i="27" s="1"/>
  <c r="Z13" i="27"/>
  <c r="AA13" i="27" s="1"/>
  <c r="W13" i="27"/>
  <c r="K13" i="27"/>
  <c r="L13" i="27" s="1"/>
  <c r="Z12" i="27"/>
  <c r="AA12" i="27" s="1"/>
  <c r="W12" i="27"/>
  <c r="K12" i="27"/>
  <c r="L12" i="27" s="1"/>
  <c r="AA11" i="27"/>
  <c r="Z11" i="27"/>
  <c r="W11" i="27"/>
  <c r="K11" i="27"/>
  <c r="L11" i="27" s="1"/>
  <c r="AA10" i="27"/>
  <c r="Z10" i="27"/>
  <c r="W10" i="27"/>
  <c r="L10" i="27"/>
  <c r="K10" i="27"/>
  <c r="Z9" i="27"/>
  <c r="AA9" i="27" s="1"/>
  <c r="W9" i="27"/>
  <c r="L9" i="27"/>
  <c r="K9" i="27"/>
  <c r="Z18" i="26"/>
  <c r="AA18" i="26" s="1"/>
  <c r="W18" i="26"/>
  <c r="L18" i="26"/>
  <c r="K18" i="26"/>
  <c r="Z17" i="26"/>
  <c r="AA17" i="26" s="1"/>
  <c r="W17" i="26"/>
  <c r="K17" i="26"/>
  <c r="L17" i="26" s="1"/>
  <c r="Z16" i="26"/>
  <c r="AA16" i="26" s="1"/>
  <c r="W16" i="26"/>
  <c r="K16" i="26"/>
  <c r="L16" i="26" s="1"/>
  <c r="AA15" i="26"/>
  <c r="Z15" i="26"/>
  <c r="W15" i="26"/>
  <c r="K15" i="26"/>
  <c r="L15" i="26" s="1"/>
  <c r="AA14" i="26"/>
  <c r="Z14" i="26"/>
  <c r="W14" i="26"/>
  <c r="K14" i="26"/>
  <c r="L14" i="26" s="1"/>
  <c r="Z13" i="26"/>
  <c r="AA13" i="26" s="1"/>
  <c r="W13" i="26"/>
  <c r="K13" i="26"/>
  <c r="L13" i="26" s="1"/>
  <c r="Z12" i="26"/>
  <c r="AA12" i="26" s="1"/>
  <c r="W12" i="26"/>
  <c r="K12" i="26"/>
  <c r="L12" i="26" s="1"/>
  <c r="AA11" i="26"/>
  <c r="Z11" i="26"/>
  <c r="W11" i="26"/>
  <c r="K11" i="26"/>
  <c r="L11" i="26" s="1"/>
  <c r="AA10" i="26"/>
  <c r="Z10" i="26"/>
  <c r="W10" i="26"/>
  <c r="K10" i="26"/>
  <c r="L10" i="26" s="1"/>
  <c r="Z9" i="26"/>
  <c r="AA9" i="26" s="1"/>
  <c r="W9" i="26"/>
  <c r="K9" i="26"/>
  <c r="L9" i="26" s="1"/>
  <c r="Z20" i="25"/>
  <c r="AA20" i="25" s="1"/>
  <c r="W20" i="25"/>
  <c r="K20" i="25"/>
  <c r="L20" i="25" s="1"/>
  <c r="Z19" i="25"/>
  <c r="AA19" i="25" s="1"/>
  <c r="W19" i="25"/>
  <c r="K19" i="25"/>
  <c r="L19" i="25" s="1"/>
  <c r="Z18" i="25"/>
  <c r="AA18" i="25" s="1"/>
  <c r="W18" i="25"/>
  <c r="K18" i="25"/>
  <c r="L18" i="25" s="1"/>
  <c r="Z17" i="25"/>
  <c r="AA17" i="25" s="1"/>
  <c r="W17" i="25"/>
  <c r="K17" i="25"/>
  <c r="L17" i="25" s="1"/>
  <c r="Z16" i="25"/>
  <c r="AA16" i="25" s="1"/>
  <c r="W16" i="25"/>
  <c r="K16" i="25"/>
  <c r="L16" i="25" s="1"/>
  <c r="Z15" i="25"/>
  <c r="AA15" i="25" s="1"/>
  <c r="W15" i="25"/>
  <c r="K15" i="25"/>
  <c r="L15" i="25" s="1"/>
  <c r="Z14" i="25"/>
  <c r="AA14" i="25" s="1"/>
  <c r="W14" i="25"/>
  <c r="K14" i="25"/>
  <c r="L14" i="25" s="1"/>
  <c r="Z13" i="25"/>
  <c r="AA13" i="25" s="1"/>
  <c r="W13" i="25"/>
  <c r="K13" i="25"/>
  <c r="L13" i="25" s="1"/>
  <c r="Z12" i="25"/>
  <c r="AA12" i="25" s="1"/>
  <c r="W12" i="25"/>
  <c r="K12" i="25"/>
  <c r="L12" i="25" s="1"/>
  <c r="AA11" i="25"/>
  <c r="Z11" i="25"/>
  <c r="W11" i="25"/>
  <c r="K11" i="25"/>
  <c r="L11" i="25" s="1"/>
  <c r="Z10" i="25"/>
  <c r="AA10" i="25" s="1"/>
  <c r="W10" i="25"/>
  <c r="K10" i="25"/>
  <c r="L10" i="25" s="1"/>
  <c r="Z9" i="25"/>
  <c r="AA9" i="25" s="1"/>
  <c r="W9" i="25"/>
  <c r="K9" i="25"/>
  <c r="L9" i="25" s="1"/>
  <c r="Z16" i="24"/>
  <c r="AA16" i="24" s="1"/>
  <c r="W16" i="24"/>
  <c r="K16" i="24"/>
  <c r="L16" i="24" s="1"/>
  <c r="Z15" i="24"/>
  <c r="AA15" i="24" s="1"/>
  <c r="W15" i="24"/>
  <c r="K15" i="24"/>
  <c r="L15" i="24" s="1"/>
  <c r="Z14" i="24"/>
  <c r="AA14" i="24" s="1"/>
  <c r="W14" i="24"/>
  <c r="K14" i="24"/>
  <c r="L14" i="24" s="1"/>
  <c r="Z13" i="24"/>
  <c r="AA13" i="24" s="1"/>
  <c r="W13" i="24"/>
  <c r="K13" i="24"/>
  <c r="L13" i="24" s="1"/>
  <c r="Z12" i="24"/>
  <c r="AA12" i="24" s="1"/>
  <c r="W12" i="24"/>
  <c r="K12" i="24"/>
  <c r="L12" i="24" s="1"/>
  <c r="Z11" i="24"/>
  <c r="AA11" i="24" s="1"/>
  <c r="W11" i="24"/>
  <c r="K11" i="24"/>
  <c r="L11" i="24" s="1"/>
  <c r="Z10" i="24"/>
  <c r="AA10" i="24" s="1"/>
  <c r="W10" i="24"/>
  <c r="K10" i="24"/>
  <c r="L10" i="24" s="1"/>
  <c r="Z9" i="24"/>
  <c r="AA9" i="24" s="1"/>
  <c r="W9" i="24"/>
  <c r="K9" i="24"/>
  <c r="L9" i="24" s="1"/>
  <c r="Z26" i="23"/>
  <c r="AA26" i="23" s="1"/>
  <c r="W26" i="23"/>
  <c r="K26" i="23"/>
  <c r="L26" i="23" s="1"/>
  <c r="Z25" i="23"/>
  <c r="AA25" i="23" s="1"/>
  <c r="W25" i="23"/>
  <c r="K25" i="23"/>
  <c r="L25" i="23" s="1"/>
  <c r="Z24" i="23"/>
  <c r="AA24" i="23" s="1"/>
  <c r="W24" i="23"/>
  <c r="K24" i="23"/>
  <c r="L24" i="23" s="1"/>
  <c r="Z23" i="23"/>
  <c r="AA23" i="23" s="1"/>
  <c r="W23" i="23"/>
  <c r="K23" i="23"/>
  <c r="L23" i="23" s="1"/>
  <c r="Z22" i="23"/>
  <c r="AA22" i="23" s="1"/>
  <c r="W22" i="23"/>
  <c r="L22" i="23"/>
  <c r="K22" i="23"/>
  <c r="Z21" i="23"/>
  <c r="AA21" i="23" s="1"/>
  <c r="W21" i="23"/>
  <c r="K21" i="23"/>
  <c r="L21" i="23" s="1"/>
  <c r="Z20" i="23"/>
  <c r="AA20" i="23" s="1"/>
  <c r="W20" i="23"/>
  <c r="K20" i="23"/>
  <c r="L20" i="23" s="1"/>
  <c r="Z19" i="23"/>
  <c r="AA19" i="23" s="1"/>
  <c r="W19" i="23"/>
  <c r="K19" i="23"/>
  <c r="L19" i="23" s="1"/>
  <c r="Z18" i="23"/>
  <c r="AA18" i="23" s="1"/>
  <c r="W18" i="23"/>
  <c r="K18" i="23"/>
  <c r="L18" i="23" s="1"/>
  <c r="Z17" i="23"/>
  <c r="AA17" i="23" s="1"/>
  <c r="K17" i="23"/>
  <c r="L17" i="23" s="1"/>
  <c r="Z16" i="23"/>
  <c r="AA16" i="23" s="1"/>
  <c r="K16" i="23"/>
  <c r="L16" i="23" s="1"/>
  <c r="Z15" i="23"/>
  <c r="AA15" i="23" s="1"/>
  <c r="W15" i="23"/>
  <c r="K15" i="23"/>
  <c r="L15" i="23" s="1"/>
  <c r="Z14" i="23"/>
  <c r="AA14" i="23" s="1"/>
  <c r="W14" i="23"/>
  <c r="K14" i="23"/>
  <c r="L14" i="23" s="1"/>
  <c r="Z13" i="23"/>
  <c r="AA13" i="23" s="1"/>
  <c r="W13" i="23"/>
  <c r="K13" i="23"/>
  <c r="L13" i="23" s="1"/>
  <c r="Z12" i="23"/>
  <c r="AA12" i="23" s="1"/>
  <c r="W12" i="23"/>
  <c r="K12" i="23"/>
  <c r="L12" i="23" s="1"/>
  <c r="Z11" i="23"/>
  <c r="AA11" i="23" s="1"/>
  <c r="W11" i="23"/>
  <c r="K11" i="23"/>
  <c r="L11" i="23" s="1"/>
  <c r="Z10" i="23"/>
  <c r="AA10" i="23" s="1"/>
  <c r="W10" i="23"/>
  <c r="K10" i="23"/>
  <c r="L10" i="23" s="1"/>
  <c r="Z9" i="23"/>
  <c r="AA9" i="23" s="1"/>
  <c r="W9" i="23"/>
  <c r="K9" i="23"/>
  <c r="L9" i="23" s="1"/>
  <c r="W48" i="20"/>
  <c r="W28" i="20"/>
  <c r="W16" i="20"/>
  <c r="W11" i="20"/>
  <c r="Z10" i="20"/>
  <c r="AA10" i="20"/>
  <c r="Z11" i="20"/>
  <c r="AA11" i="20" s="1"/>
  <c r="Z9" i="20"/>
  <c r="AA9" i="20"/>
  <c r="W10" i="20"/>
  <c r="W9" i="20"/>
  <c r="W30" i="20"/>
  <c r="Z43" i="20"/>
  <c r="AA43" i="20"/>
  <c r="Z44" i="20"/>
  <c r="Z45" i="20"/>
  <c r="AA45" i="20"/>
  <c r="Z46" i="20"/>
  <c r="AA46" i="20" s="1"/>
  <c r="Z48" i="20"/>
  <c r="AA48" i="20" s="1"/>
  <c r="Z39" i="20"/>
  <c r="AA39" i="20"/>
  <c r="Z40" i="20"/>
  <c r="AA40" i="20" s="1"/>
  <c r="Z21" i="20"/>
  <c r="Z20" i="20"/>
  <c r="AA20" i="20" s="1"/>
  <c r="Z19" i="20"/>
  <c r="Z16" i="20"/>
  <c r="AA16" i="20" s="1"/>
  <c r="Z38" i="20"/>
  <c r="Z37" i="20"/>
  <c r="AA37" i="20" s="1"/>
  <c r="Z36" i="20"/>
  <c r="AA36" i="20" s="1"/>
  <c r="Z33" i="20"/>
  <c r="AA33" i="20" s="1"/>
  <c r="Z32" i="20"/>
  <c r="AA32" i="20"/>
  <c r="Z30" i="20"/>
  <c r="AA30" i="20" s="1"/>
  <c r="Z28" i="20"/>
  <c r="AA28" i="20" s="1"/>
  <c r="W22" i="20"/>
  <c r="W32" i="20"/>
  <c r="W33" i="20"/>
  <c r="W34" i="20"/>
  <c r="W35" i="20"/>
  <c r="W36" i="20"/>
  <c r="W37" i="20"/>
  <c r="W38" i="20"/>
  <c r="W39" i="20"/>
  <c r="W40" i="20"/>
  <c r="W41" i="20"/>
  <c r="W42" i="20"/>
  <c r="W43" i="20"/>
  <c r="W44" i="20"/>
  <c r="W45" i="20"/>
  <c r="W46" i="20"/>
  <c r="W47" i="20"/>
  <c r="AA44" i="20"/>
  <c r="AA47" i="20"/>
  <c r="AA38" i="20"/>
  <c r="AA19" i="20"/>
  <c r="AA21" i="20"/>
  <c r="K48" i="20"/>
  <c r="L48" i="20" s="1"/>
  <c r="K43" i="20"/>
  <c r="L43" i="20"/>
  <c r="K44" i="20"/>
  <c r="L44" i="20" s="1"/>
  <c r="K45" i="20"/>
  <c r="L45" i="20"/>
  <c r="K46" i="20"/>
  <c r="L46" i="20" s="1"/>
  <c r="K47" i="20"/>
  <c r="L47" i="20" s="1"/>
  <c r="K38" i="20"/>
  <c r="L38" i="20" s="1"/>
  <c r="K37" i="20"/>
  <c r="L37" i="20" s="1"/>
  <c r="K41" i="20"/>
  <c r="L41" i="20" s="1"/>
  <c r="Z41" i="20"/>
  <c r="AA41" i="20"/>
  <c r="K30" i="20"/>
  <c r="L30" i="20" s="1"/>
  <c r="K21" i="20"/>
  <c r="L21" i="20"/>
  <c r="K20" i="20"/>
  <c r="L20" i="20" s="1"/>
  <c r="K19" i="20"/>
  <c r="L19" i="20" s="1"/>
  <c r="K16" i="20"/>
  <c r="L16" i="20" s="1"/>
  <c r="K28" i="20"/>
  <c r="L28" i="20" s="1"/>
  <c r="K40" i="20"/>
  <c r="L40" i="20" s="1"/>
  <c r="K39" i="20"/>
  <c r="L39" i="20"/>
  <c r="K36" i="20"/>
  <c r="L36" i="20" s="1"/>
  <c r="K33" i="20"/>
  <c r="L33" i="20"/>
  <c r="K32" i="20"/>
  <c r="L32" i="20" s="1"/>
  <c r="Z12" i="20"/>
  <c r="AA12" i="20" s="1"/>
  <c r="W12" i="20"/>
  <c r="K12" i="20"/>
  <c r="L12" i="20" s="1"/>
  <c r="K11" i="20"/>
  <c r="L11" i="20"/>
  <c r="K10" i="20"/>
  <c r="L10" i="20" s="1"/>
  <c r="K9" i="20"/>
  <c r="L9" i="20"/>
  <c r="Z26" i="20"/>
  <c r="AA26" i="20" s="1"/>
  <c r="Z29" i="20"/>
  <c r="AA29" i="20"/>
  <c r="Z35" i="20"/>
  <c r="AA35" i="20" s="1"/>
  <c r="Z31" i="20"/>
  <c r="AA31" i="20"/>
  <c r="Z34" i="20"/>
  <c r="AA34" i="20" s="1"/>
  <c r="Z22" i="20"/>
  <c r="AA22" i="20"/>
  <c r="Z24" i="20"/>
  <c r="AA24" i="20" s="1"/>
  <c r="Z42" i="20"/>
  <c r="AA42" i="20"/>
  <c r="Z23" i="20"/>
  <c r="AA23" i="20" s="1"/>
  <c r="Z25" i="20"/>
  <c r="AA25" i="20"/>
  <c r="Z18" i="20"/>
  <c r="AA18" i="20" s="1"/>
  <c r="Z27" i="20"/>
  <c r="AA27" i="20"/>
  <c r="AA14" i="20"/>
  <c r="Z15" i="20"/>
  <c r="AA15" i="20"/>
  <c r="Z17" i="20"/>
  <c r="AA17" i="20" s="1"/>
  <c r="W26" i="20"/>
  <c r="W29" i="20"/>
  <c r="W31" i="20"/>
  <c r="W24" i="20"/>
  <c r="W23" i="20"/>
  <c r="W25" i="20"/>
  <c r="W18" i="20"/>
  <c r="W27" i="20"/>
  <c r="W14" i="20"/>
  <c r="W15" i="20"/>
  <c r="W17" i="20"/>
  <c r="K35" i="20"/>
  <c r="L35" i="20"/>
  <c r="K29" i="20"/>
  <c r="L29" i="20"/>
  <c r="K23" i="20"/>
  <c r="L23" i="20"/>
  <c r="K42" i="20"/>
  <c r="L42" i="20"/>
  <c r="K24" i="20"/>
  <c r="L24" i="20"/>
  <c r="K22" i="20"/>
  <c r="L22" i="20"/>
  <c r="K34" i="20"/>
  <c r="L34" i="20"/>
  <c r="K31" i="20"/>
  <c r="L31" i="20"/>
  <c r="K26" i="20"/>
  <c r="L26" i="20"/>
  <c r="K27" i="20"/>
  <c r="L27" i="20"/>
  <c r="K18" i="20"/>
  <c r="L18" i="20"/>
  <c r="K25" i="20"/>
  <c r="L25" i="20"/>
  <c r="K17" i="20"/>
  <c r="L17" i="20"/>
  <c r="K15" i="20"/>
  <c r="L15" i="20"/>
  <c r="K14" i="20"/>
  <c r="L14" i="20"/>
  <c r="Z13" i="20"/>
  <c r="AA13" i="20"/>
  <c r="W13" i="20"/>
  <c r="K13" i="20"/>
  <c r="L13" i="20" s="1"/>
  <c r="M117" i="21"/>
</calcChain>
</file>

<file path=xl/sharedStrings.xml><?xml version="1.0" encoding="utf-8"?>
<sst xmlns="http://schemas.openxmlformats.org/spreadsheetml/2006/main" count="1539" uniqueCount="757">
  <si>
    <t>No.</t>
  </si>
  <si>
    <t>Rango</t>
  </si>
  <si>
    <t>Descripción</t>
  </si>
  <si>
    <t>Moderado</t>
  </si>
  <si>
    <t>Identificación de riesgos</t>
  </si>
  <si>
    <r>
      <t>(1) Tipo de Proceso:</t>
    </r>
    <r>
      <rPr>
        <sz val="10"/>
        <rFont val="Arial"/>
        <family val="2"/>
      </rPr>
      <t xml:space="preserve"> En este espacio debe definirse el tipo de proceso al que corresponde de acuerdo a los definidos en el Mapa de Procesos: Gerenciales / Estratégico, Operativo / Misional, Apoyo y Evaluación.</t>
    </r>
  </si>
  <si>
    <r>
      <t xml:space="preserve">(2) Proceso: </t>
    </r>
    <r>
      <rPr>
        <sz val="10"/>
        <rFont val="Arial"/>
        <family val="2"/>
      </rPr>
      <t>Indicar el nombre del Proceso que corresponde de acuerdo al Mapa de Procesos del Sistema de Gestión de la Corporación.</t>
    </r>
  </si>
  <si>
    <t>Nivel</t>
  </si>
  <si>
    <t>Descriptor</t>
  </si>
  <si>
    <t>Frecuencia</t>
  </si>
  <si>
    <t>Casi seguro</t>
  </si>
  <si>
    <t>Se espera que el evento ocurra en la mayoría de las circunstancias</t>
  </si>
  <si>
    <t>Más de una vez al año</t>
  </si>
  <si>
    <t>Posible</t>
  </si>
  <si>
    <t>El evento podría ocurrir en algún momento</t>
  </si>
  <si>
    <t>Al menos 1 vez en los últimos 2 años</t>
  </si>
  <si>
    <t>No se ha presentado en los últimos 5 años</t>
  </si>
  <si>
    <t>Controles de Gestión</t>
  </si>
  <si>
    <t>Políticas claras aplicadas</t>
  </si>
  <si>
    <t xml:space="preserve">Seguimiento al plan estratégico y operativo </t>
  </si>
  <si>
    <t>Indicadores de gestión</t>
  </si>
  <si>
    <t xml:space="preserve">Tableros de control </t>
  </si>
  <si>
    <t>Seguimiento a cronograma</t>
  </si>
  <si>
    <t xml:space="preserve">Evaluación del desempeño </t>
  </si>
  <si>
    <t>Informes de gestión</t>
  </si>
  <si>
    <t>Monitoreo de riesgos</t>
  </si>
  <si>
    <t>Controles Operativos</t>
  </si>
  <si>
    <t>Conciliaciones</t>
  </si>
  <si>
    <t>Consecutivos</t>
  </si>
  <si>
    <t>Verificación de firmas</t>
  </si>
  <si>
    <t>Listas de chequeo</t>
  </si>
  <si>
    <t>Registro controlado</t>
  </si>
  <si>
    <t>Segregación de funciones</t>
  </si>
  <si>
    <t>Niveles de autorización</t>
  </si>
  <si>
    <t>Custodia apropiada</t>
  </si>
  <si>
    <t>Procedimientos formales aplicados</t>
  </si>
  <si>
    <t>Pólizas</t>
  </si>
  <si>
    <t>Seguridad física</t>
  </si>
  <si>
    <t>Contingencia y respaldo</t>
  </si>
  <si>
    <t>Personal capacitado</t>
  </si>
  <si>
    <t>Aseguramiento y calidad</t>
  </si>
  <si>
    <t>Controles Legales</t>
  </si>
  <si>
    <t>Normas claras y aplicadas</t>
  </si>
  <si>
    <t>Control de términos</t>
  </si>
  <si>
    <t>INSTRUCTIVO PARA EL DILIGENCIAMIENTO DE LA MATRIZ DE RIESGOS Y OPORTUNIDADES</t>
  </si>
  <si>
    <r>
      <t xml:space="preserve">(3) Objetivo: </t>
    </r>
    <r>
      <rPr>
        <sz val="10"/>
        <rFont val="Arial"/>
        <family val="2"/>
      </rPr>
      <t>Hace referencia al objetivo del Proceso, descrito en la caracterización del mismo.</t>
    </r>
  </si>
  <si>
    <r>
      <rPr>
        <b/>
        <i/>
        <sz val="10"/>
        <rFont val="Arial"/>
        <family val="2"/>
      </rPr>
      <t>Estratégicos:</t>
    </r>
    <r>
      <rPr>
        <b/>
        <sz val="10"/>
        <rFont val="Arial"/>
        <family val="2"/>
      </rPr>
      <t xml:space="preserve"> </t>
    </r>
    <r>
      <rPr>
        <sz val="10"/>
        <rFont val="Arial"/>
        <family val="2"/>
      </rPr>
      <t>se asocia con la forma en que se administra la Entidad, se enfoca a asuntos globales relacionados con la misión y el cumplimiento de los objetivos estratégicos, la clara definición de políticas, diseño y conceptualización de la entidad por parte de la alta gerencia.</t>
    </r>
  </si>
  <si>
    <r>
      <rPr>
        <b/>
        <i/>
        <sz val="10"/>
        <rFont val="Arial"/>
        <family val="2"/>
      </rPr>
      <t>De Imagen</t>
    </r>
    <r>
      <rPr>
        <b/>
        <sz val="10"/>
        <rFont val="Arial"/>
        <family val="2"/>
      </rPr>
      <t>:</t>
    </r>
    <r>
      <rPr>
        <sz val="10"/>
        <rFont val="Arial"/>
        <family val="2"/>
      </rPr>
      <t xml:space="preserve"> relacionados con la percepción y la confianza por parte de la ciudadanía hacia la institución.</t>
    </r>
  </si>
  <si>
    <r>
      <rPr>
        <b/>
        <i/>
        <sz val="10"/>
        <rFont val="Arial"/>
        <family val="2"/>
      </rPr>
      <t>Operativos:</t>
    </r>
    <r>
      <rPr>
        <sz val="10"/>
        <rFont val="Arial"/>
        <family val="2"/>
      </rPr>
      <t xml:space="preserve"> comprenden riesgos y oportunidades provenientes del funcionamiento y operatividad de los sistemas de información institucional, de la definición de los procesos, de la estructura de la entidad, de la articulación entre dependencias.</t>
    </r>
  </si>
  <si>
    <r>
      <rPr>
        <b/>
        <i/>
        <sz val="10"/>
        <rFont val="Arial"/>
        <family val="2"/>
      </rPr>
      <t>Financieros:</t>
    </r>
    <r>
      <rPr>
        <i/>
        <sz val="10"/>
        <rFont val="Arial"/>
        <family val="2"/>
      </rPr>
      <t xml:space="preserve"> </t>
    </r>
    <r>
      <rPr>
        <sz val="10"/>
        <rFont val="Arial"/>
        <family val="2"/>
      </rPr>
      <t>se relacionan con el manejo de los recursos de la entidad que incluyen: la ejecución presupuestal, la elaboración de los estados financieros, los pagos, manejos de excedentes de tesorería y el manejo sobre los bienes.</t>
    </r>
  </si>
  <si>
    <r>
      <rPr>
        <b/>
        <i/>
        <sz val="10"/>
        <rFont val="Arial"/>
        <family val="2"/>
      </rPr>
      <t>Tecnologicos:</t>
    </r>
    <r>
      <rPr>
        <sz val="10"/>
        <rFont val="Arial"/>
        <family val="2"/>
      </rPr>
      <t xml:space="preserve"> están relacionados con la capacidad tecnológica de la Entidad para satisfacer sus necesidades actuales y futuras y el cumplimiento de la misión.</t>
    </r>
  </si>
  <si>
    <r>
      <rPr>
        <b/>
        <i/>
        <sz val="10"/>
        <rFont val="Arial"/>
        <family val="2"/>
      </rPr>
      <t>Legales o de Cumplimiento:</t>
    </r>
    <r>
      <rPr>
        <sz val="10"/>
        <rFont val="Arial"/>
        <family val="2"/>
      </rPr>
      <t xml:space="preserve"> se asocian con la capacidad de la entidad para cumplir con los requisitos legales, contractuales, de ética pública y en general con su compromiso ante la comunidad.</t>
    </r>
  </si>
  <si>
    <t>El análisis de riesgos busca establecer la probabilidad de ocurrencia del evento y sus consecuencias, éste último aspecto puede orientar la clasificación del riesgo, con el fin de obtener información para establecer el nivel de riesgo y las acciones que se van a implementar.
Con la información recogida o suministrada se determina el impacto y la probabilidad, clasificándolos y evaluándolos para poder hallar la capacidad de la corporación  en su aceptación o manejo.
Para el Análisis se tienen establecidos los siguientes criterios de calificación y valoración:</t>
  </si>
  <si>
    <r>
      <t xml:space="preserve">Probabilidad: </t>
    </r>
    <r>
      <rPr>
        <sz val="10"/>
        <rFont val="Arial"/>
        <family val="2"/>
      </rPr>
      <t>Se entiende la  posibilidad de ocurrencia del evento; esta puede ser medida con criterios de frecuencia.</t>
    </r>
  </si>
  <si>
    <t>TABLA DE PROBABILIDAD</t>
  </si>
  <si>
    <t>Probable</t>
  </si>
  <si>
    <t>Es viable que el evento ocurra en la mayoria de las circunstancias</t>
  </si>
  <si>
    <t>Al menos 1 vez en el último año</t>
  </si>
  <si>
    <t>Improbable</t>
  </si>
  <si>
    <t>Al menos 1 vez en los últimos 5 años</t>
  </si>
  <si>
    <t>Rara vez</t>
  </si>
  <si>
    <t>El evento puede ocurrir solo en circunstancias excepcionales (poco comunes o anormales)</t>
  </si>
  <si>
    <r>
      <rPr>
        <b/>
        <sz val="10"/>
        <rFont val="Arial"/>
        <family val="2"/>
      </rPr>
      <t>Impacto</t>
    </r>
    <r>
      <rPr>
        <sz val="10"/>
        <rFont val="Arial"/>
        <family val="2"/>
      </rPr>
      <t>: Se entiende las consecuencias que pueden ocasionar a la organización la materialización del riesgo o la oportunidad. Escala de medida cualitativa estableciendo las categorías y la descripción. Por ejemplo:</t>
    </r>
  </si>
  <si>
    <t>TABLA DE IMPACTO</t>
  </si>
  <si>
    <t>Impacto (consecuencias) cuantitativo</t>
  </si>
  <si>
    <t>Impacto (consecuencias) cualitativo</t>
  </si>
  <si>
    <t>Catastrófico</t>
  </si>
  <si>
    <t>- Impacto que afecte la ejecución presupuestal en un valor mayor o igual al 50%
- Perdida de cobertura en la prestación de servicios de la entidad mayor o igual al 50%
- Pago de indeminizaciones a terceros por acciones legales que pueden afectar el presupuesto total de la entidad en un valor mayor o igual al 50%
- Pago de sanciones económicas por inclumplimiento en la normatividad aplicable ante un ente regulador, las cuales afectan en un valor mayor o igual al 50% del presupuesto general de la entidad</t>
  </si>
  <si>
    <t>- Interrupción de las operaciones de la Entidad por más de cinco (5) días
- Intervención por parte de un ente de control u otro ente regulador
- Pérdida de información critica para la entidad que no se puede recuperar
- Incumplimiento en las metas y objetivos institucionales afectando de forma grave la ejecución presupuesta</t>
  </si>
  <si>
    <t>Mayor</t>
  </si>
  <si>
    <t>- Impacto que afecte la ejecución presupuestal en un valor mayor o igual al 20%
- Perdida de cobertura en la prestación de servicios de la entidad mayor o igual al 20%
- Pago de indeminizaciones a terceros por acciones legales que pueden afectar el presupuesto total de la entidad en un valor mayor o igual al 20%
- Pago de sanciones económicas por inclumplimiento en la normatividad aplicable ante un ente regulador, las cuales afectan en un valor mayor o igual al 20% del presupuesto general de la entidad</t>
  </si>
  <si>
    <t>- Interrupción de las operaciones de la Entidad por más de dos (2) días
- Pérdida de información critica que puede ser recuperada de forma parcial o incompleta
- Sanción por parte del ente de control y otro ente regulador
- Incumplimiento en las metas y objetivos institucionales afectando el cumplimiento en las metas de gobierno
- Imagen institucional afectada en el orden nacional o regional por incumplimiento en la prestación del servicio a los usuarios o ciudadanos</t>
  </si>
  <si>
    <t>- Impacto que afecte la ejecución presupuestal en un valor mayor o igual al 5%
- Perdida de cobertura en la prestación de servicios de la entidad mayor o igual al 10%
- Pago de indeminizaciones a terceros por acciones legales que pueden afectar el presupuesto total de la entidad en un valor mayor o igual al 5%
- Pago de sanciones económicas por inclumplimiento en la normatividad aplicable ante un ente regulador, las cuales afectan en un valor mayor o igual al 5% del presupuesto general de la entidad</t>
  </si>
  <si>
    <t>- Interrupción de las operaciones de la Entidad por más de un (1) día
- Reclamaciones o quejas de los usuarios que podrían implicar una denuncia ante los entes reguladores o una demanda de largo alcance para la entidad
- Inoportunidad en la información ocasionando retrasos en la atención a los usuarios
- Reproceso de actividades y aumento de carga operativa
- Imagen institucional afectada en el orden nacional o regional por retrasos en la prestación del servicio a los usuarios o ciudadanos
- Investigaciones penales, fiscales o disciplinarias</t>
  </si>
  <si>
    <t>Menor</t>
  </si>
  <si>
    <t>- Impacto que afecte la ejecución presupuestal en un valor menor o igual al 1%
- Perdida de cobertura en la prestación de servicios de la entidad menor o igual al 50%
- Pago de indeminizaciones a terceros por acciones legales que pueden afectar el presupuesto total de la entidad en un valor menor o igual al 1%
- Pago de sanciones económicas por inclumplimiento en la normatividad aplicable ante un ente regulador, las cuales afectan en un valor menor o igual al 1% del presupuesto general de la entidad</t>
  </si>
  <si>
    <t>- Interrupción de las operaciones de la Entidad por algunas horas
- Reclamaciones o quejas de los usuarios que implican investifaciónes internas disciplinarias
- Imagen institucional afectada localmente por retrasos en la prestación del servicio a los usuarios o ciudadanos</t>
  </si>
  <si>
    <t>Insignificante</t>
  </si>
  <si>
    <t>- Impacto que afecte la ejecución presupuestal en un valor menor o igual al 0,5%
- Perdida de cobertura en la prestación de servicios de la entidad menor o igual al 1%
- Pago de indeminizaciones a terceros por acciones legales que pueden afectar el presupuesto total de la entidad en un valor menor o igual al 0,5%
- Pago de sanciones económicas por inclumplimiento en la normatividad aplicable ante un ente regulador, las cuales afectan en un valor menor o igual al 0.5% del presupuesto general de la entidad</t>
  </si>
  <si>
    <t>- No ha Interrupción de las operaciones de la Entidad
- No se generan sanciones económicas o administrativas
- No se afecta la Imagen institucional de forma significativa</t>
  </si>
  <si>
    <r>
      <t xml:space="preserve">Calificación: </t>
    </r>
    <r>
      <rPr>
        <sz val="10"/>
        <rFont val="Arial"/>
        <family val="2"/>
      </rPr>
      <t>con el fin de determinar la zona de riesgo se realiza la  multiplicación entre la probabilidad vs el impacto, el resultado permitirá indicar la zona de riesgo en la cual se clasificara el riesgo.</t>
    </r>
  </si>
  <si>
    <t>DETERMINACION ZONA DE RIESGO INHERENTE</t>
  </si>
  <si>
    <t>Impacto</t>
  </si>
  <si>
    <t>Probabilidad</t>
  </si>
  <si>
    <t>Insignificante (1)</t>
  </si>
  <si>
    <t>Menor (2)</t>
  </si>
  <si>
    <t>Moderado (3)</t>
  </si>
  <si>
    <t>Mayor (4)</t>
  </si>
  <si>
    <t>Catastrófico (5)</t>
  </si>
  <si>
    <t>Casi seguro (5)</t>
  </si>
  <si>
    <t>Moderada (5)</t>
  </si>
  <si>
    <t>Alta (10)</t>
  </si>
  <si>
    <t>Extrema (15)</t>
  </si>
  <si>
    <t>Extrema (20)</t>
  </si>
  <si>
    <t>Extrema (25)</t>
  </si>
  <si>
    <t>Probable (4)</t>
  </si>
  <si>
    <t>Moderada (4)</t>
  </si>
  <si>
    <t>Alta (8)</t>
  </si>
  <si>
    <t>Alta (12)</t>
  </si>
  <si>
    <t>Extrema (16)</t>
  </si>
  <si>
    <t>Posible (3)</t>
  </si>
  <si>
    <t>Baja (3)</t>
  </si>
  <si>
    <t>Moderada (6)</t>
  </si>
  <si>
    <t>Alta (9)</t>
  </si>
  <si>
    <t>Improbable (2)</t>
  </si>
  <si>
    <t>Baja (2)</t>
  </si>
  <si>
    <t>Rara vez (1)</t>
  </si>
  <si>
    <t>Baja (1)</t>
  </si>
  <si>
    <r>
      <t xml:space="preserve">Zona de riesgo:  </t>
    </r>
    <r>
      <rPr>
        <sz val="10"/>
        <rFont val="Arial"/>
        <family val="2"/>
      </rPr>
      <t>Una vez realizado el análisis de riesgo con base a los aspectos de probabilidad e impacto, se determina la priorización de la zona de riesgo con base en las formulas establecidas en la matriz, lo que permite determinar cuáles requieren de un tratamiento  inmediato.</t>
    </r>
  </si>
  <si>
    <t>ZONA DE RIESGO</t>
  </si>
  <si>
    <t>Puntaje</t>
  </si>
  <si>
    <t>Clasificación</t>
  </si>
  <si>
    <t>Tratamiento</t>
  </si>
  <si>
    <t xml:space="preserve"> 1 a 3 puntos</t>
  </si>
  <si>
    <t>Zona de Riesgo Baja</t>
  </si>
  <si>
    <t>Se debe asumir el riesgo y asumir las consecuencias. Los riesgos de las zonas baja se encuentran en un nivel que puede eliminarse o reducirse fácilmente con los controles establecidos en la entidad.</t>
  </si>
  <si>
    <t>4 a 6 puntos</t>
  </si>
  <si>
    <t>Zona de Riesgo Moderada</t>
  </si>
  <si>
    <t>Asumir el riesgo / reducir el riesgo. Deben tomarse las medidas necesarias para llevar los riesgos a la Zona de Riesgo Baja o eliminarlo, actuando bien sea sobre la probabilidad de ocurrencia o sobre la consecuencia, según sea el caso y tenga las posibilidades de acción.</t>
  </si>
  <si>
    <t>8 a 12 puntos</t>
  </si>
  <si>
    <t>Zona de Riesgo Alta</t>
  </si>
  <si>
    <t>Deben tomarse las medidas necesarias para llevar los riesgos a la Zona de Riesgo Moderada, Baja o eliminarlo. Reducir el riesgo, evitar, compartir o transferir.</t>
  </si>
  <si>
    <t>15 a 25 puntos</t>
  </si>
  <si>
    <t>Zona de Riesgo Extrema</t>
  </si>
  <si>
    <t>Los riesgos de la Zona de Riesgo Extrema requieren de un tratamiento prioritario. Se deben implementar los controles orientados a reducir la posibilidad de ocurrencia del riesgo o disminuir el impacto de sus efectos y tomar las medidas de protección. Reducir el riesgo, evitar, compartir o transferir</t>
  </si>
  <si>
    <r>
      <t xml:space="preserve">Para realizar la valoración de los controles existentes es necesario recordar que éstos se clasifican en:
- </t>
    </r>
    <r>
      <rPr>
        <b/>
        <sz val="10"/>
        <rFont val="Arial"/>
        <family val="2"/>
      </rPr>
      <t xml:space="preserve">Preventivos: </t>
    </r>
    <r>
      <rPr>
        <sz val="10"/>
        <rFont val="Arial"/>
        <family val="2"/>
      </rPr>
      <t>Se orientan a eliminar las causas del riesgo, para prevenir su ocurrencia o materialización.</t>
    </r>
    <r>
      <rPr>
        <b/>
        <sz val="10"/>
        <rFont val="Arial"/>
        <family val="2"/>
      </rPr>
      <t xml:space="preserve">
- Detectivos: </t>
    </r>
    <r>
      <rPr>
        <sz val="10"/>
        <rFont val="Arial"/>
        <family val="2"/>
      </rPr>
      <t>Aquellos que registran un evento después presentado; sirven para descubrir resultados no previstos y alertar sobre la presencia de un riesgo.</t>
    </r>
    <r>
      <rPr>
        <b/>
        <sz val="10"/>
        <rFont val="Arial"/>
        <family val="2"/>
      </rPr>
      <t xml:space="preserve">
- Correctivos: </t>
    </r>
    <r>
      <rPr>
        <sz val="10"/>
        <rFont val="Arial"/>
        <family val="2"/>
      </rPr>
      <t>Aquellos que permiten, después de ser detectado el evento no deseado, el restablecimiento de la actividad.</t>
    </r>
  </si>
  <si>
    <r>
      <rPr>
        <sz val="10"/>
        <rFont val="Arial"/>
        <family val="2"/>
      </rPr>
      <t xml:space="preserve">Su objetivo es comparar los resultados del análisis de riesgos con los controles establecidos, para determinar la zona de riesgo final </t>
    </r>
    <r>
      <rPr>
        <b/>
        <sz val="10"/>
        <rFont val="Arial"/>
        <family val="2"/>
      </rPr>
      <t xml:space="preserve">(Riesgo Residual)
</t>
    </r>
    <r>
      <rPr>
        <sz val="10"/>
        <rFont val="Arial"/>
        <family val="2"/>
      </rPr>
      <t>Se realiza la calificación de los controles de acuerdo a los siguientes criterios:</t>
    </r>
  </si>
  <si>
    <t>Criterios de calificación de los controles</t>
  </si>
  <si>
    <t>SI</t>
  </si>
  <si>
    <t>¿Existen manuales, instructivos o procedimientos para el manejo del control?</t>
  </si>
  <si>
    <t>¿Está(n) definido(s) el(los) responsable(s) de la ejecución del control y del seguimiento?</t>
  </si>
  <si>
    <t>¿El control es automático? Utilizan herramientas tecnológicas como sistemas de información o software, diseñados para prevenir, detectar o corregir errores o deficiencias, sin que tenga que intervenir una persona en el proceso.</t>
  </si>
  <si>
    <t>¿El control es manual? Políticas de operación aplicables, autorizaciones a través de firmas o confirmaciones vía correo electrónico, archivos físicos, consecutivos, listas de chequeos, controles de seguridad con personal especializado entre otros.</t>
  </si>
  <si>
    <t>¿La frecuencia de ejecución del control y seguimiento es adecuada?</t>
  </si>
  <si>
    <t>¿Se cuenta con evidencias de la ejecución y seguimiento del control?</t>
  </si>
  <si>
    <t>En el tiempo que lleva la herramienta ha demostrado ser efectiva?</t>
  </si>
  <si>
    <t>TOTAL</t>
  </si>
  <si>
    <t>A continuación se comparan los resultados obtenidos del riesgo inherente con los controles establecidos, para establecer la zona del riesgo final. Se califica de acuerdo con la siguiente tabla:</t>
  </si>
  <si>
    <t>Calificación de los controles</t>
  </si>
  <si>
    <t>Puntaje a disminuir</t>
  </si>
  <si>
    <t>De 0 a 50</t>
  </si>
  <si>
    <t>De 51 a 75</t>
  </si>
  <si>
    <t>De 76 a 100</t>
  </si>
  <si>
    <t>Con la calificación obtenida se realiza un desplazamiento en la matriz, así: si el control afecta la probabilidad se avanza hacia abajo. Si afecta el impacto se avanza a la izquierda.</t>
  </si>
  <si>
    <t>DETERMINACION ZONA DE RIESGO RESIDUAL</t>
  </si>
  <si>
    <t>PREVENTIVO</t>
  </si>
  <si>
    <t>OPERATIVO</t>
  </si>
  <si>
    <t>FINANCIERO</t>
  </si>
  <si>
    <t>IDENTIFICACION DEL RIESGO Y OPORTUNIDADES</t>
  </si>
  <si>
    <t>PROBABILIDAD</t>
  </si>
  <si>
    <t xml:space="preserve">IMPACTO </t>
  </si>
  <si>
    <t>CALIFICACION</t>
  </si>
  <si>
    <t>¿Existen manuales, instructivos o procedimientos
para el manejo del control?
15</t>
  </si>
  <si>
    <t>¿Está(n) definido(s) el(los) responsable(s) de la ejecución del control y del seguimiento?
5</t>
  </si>
  <si>
    <t>¿El control es automático?
15</t>
  </si>
  <si>
    <t>¿El control es manual?
10</t>
  </si>
  <si>
    <t>¿La frecuencia de ejecución del control y seguimiento es adecuada?
15</t>
  </si>
  <si>
    <t>¿Se cuenta con evidencias de la ejecución y
seguimiento del control?
10</t>
  </si>
  <si>
    <t>En el tiempo que lleva la herramienta ha demostrado ser efectiva?
30</t>
  </si>
  <si>
    <t>Total criterios de evaluación
Max (100)</t>
  </si>
  <si>
    <t>Permanente</t>
  </si>
  <si>
    <t>Anual</t>
  </si>
  <si>
    <t>APOYO</t>
  </si>
  <si>
    <t>Sobreestimación presupuestal de ingresos</t>
  </si>
  <si>
    <t>Subestimación presupuestal del gasto.</t>
  </si>
  <si>
    <t>Limitacion en la ejecucion del presupuesto.</t>
  </si>
  <si>
    <t>Déficit presupuestal</t>
  </si>
  <si>
    <t xml:space="preserve">Los funcionarios exceden el termino de cinco días hábiles siguientes a la finalización de la comisión. </t>
  </si>
  <si>
    <t>No se puede cerrar el registro presupuestal.</t>
  </si>
  <si>
    <t>Sanciones tributarias</t>
  </si>
  <si>
    <t xml:space="preserve">Desconocimiento de normas contables
</t>
  </si>
  <si>
    <t>Registros contables incompletos, hechos económicos cumplidos y no registrados.</t>
  </si>
  <si>
    <t>No tener la informacion contable actualziada en el momento que se requiere.</t>
  </si>
  <si>
    <t>Informacion que no sirve para la toma de decisiones.</t>
  </si>
  <si>
    <t>No realizar la solicitud a tiempo de los extractos bancarios.</t>
  </si>
  <si>
    <t>No se puede cerrar el mes contable.</t>
  </si>
  <si>
    <t>Desconocimiento tecnico en la elaboracion de una conciliacion bancaria.</t>
  </si>
  <si>
    <t>Dejar operaciones por fuera del cierre contable.</t>
  </si>
  <si>
    <t xml:space="preserve">Adquisicion de bienes y servicios que no cumplen con los requisitos </t>
  </si>
  <si>
    <t xml:space="preserve">Falta de cobertura que no permita ser efectiva el cumplimiento de la garantía expedida </t>
  </si>
  <si>
    <t>Ausencia de una mecanismo de seguimiento a la cobertura de las garantías por parte de la Direccion Administrativa y Financiera.</t>
  </si>
  <si>
    <t xml:space="preserve">Falta de un mecanismo de seguimiento al vencimiento de los contratos. </t>
  </si>
  <si>
    <t>Multas, sanciones y procesos disciplinarios y judiciales.</t>
  </si>
  <si>
    <t>No realizar actualizaciones periodicas de la base de datos de los deudores.</t>
  </si>
  <si>
    <t>Pérdida de tiempo y oportunidad de recaudo</t>
  </si>
  <si>
    <t>Desconocimiento de los requisitos establecidos en el Manual de procedimientos de Caja Menor.</t>
  </si>
  <si>
    <t>Reprocesos y costos de no calidad.</t>
  </si>
  <si>
    <t xml:space="preserve">Falta de capacitación a los usuarios de la caja menor </t>
  </si>
  <si>
    <t xml:space="preserve">Reprocesos por la imposibilidad de adquirir el bien o servicio por medio de la caja menor </t>
  </si>
  <si>
    <r>
      <rPr>
        <b/>
        <sz val="10"/>
        <rFont val="Arial"/>
        <family val="2"/>
      </rPr>
      <t xml:space="preserve">Controles detectivos: </t>
    </r>
    <r>
      <rPr>
        <sz val="10"/>
        <rFont val="Arial"/>
        <family val="2"/>
      </rPr>
      <t>Son aquellos que no evitan que ocurran las causas del riesgo sino que los detecta luego de ocurridos. Son los mas importantes para el auditor. En cierta forma sirven para evaluar la eficiencia de los controles preventivos.</t>
    </r>
  </si>
  <si>
    <r>
      <rPr>
        <b/>
        <sz val="10"/>
        <rFont val="Arial"/>
        <family val="2"/>
      </rPr>
      <t xml:space="preserve">Controles Correctivos: </t>
    </r>
    <r>
      <rPr>
        <sz val="10"/>
        <rFont val="Arial"/>
        <family val="2"/>
      </rPr>
      <t>Ayudan a la investigacion y corrección de las causas del riesgo. La corrección adecuada puede resultar dificil e ineficiente, siendo necesaria la implantación de controles detectivos sobre los controles correctivos, debido a que la corrección de errores es en si una actividad altamente propensa a errores.</t>
    </r>
  </si>
  <si>
    <t>Diario / Semanal / Bimensual / Quincenal / Mensual / Bimestral / Trimestral / Semestral / Anual / Permanente / Esporádico / Sorpresivo Cuando se requiera</t>
  </si>
  <si>
    <t>Revisar las fechas de legalizacion de las respectivas comisiones a las que asisten los funcionarios durante el año .</t>
  </si>
  <si>
    <t>Realizar el respectivo seguimiento a la ejecucion presupuestal</t>
  </si>
  <si>
    <t>Trimestral</t>
  </si>
  <si>
    <t>Mensual</t>
  </si>
  <si>
    <t>Realizar seguimiento mediante lista de chequeo a las operaciones realizadas en la conciliacion bancaria.</t>
  </si>
  <si>
    <t>Elaboracion de pedidos internos sin fundamento alguno alguna</t>
  </si>
  <si>
    <t>Verificar que las ordenes de pedido esten diligenciadas en todos los campos cumpliendo con los requisitos del bien o servicio solicitado.</t>
  </si>
  <si>
    <t>Realizar seguimiento de las fechas de vencimiento para los contratos y documentar en el formato Control de Contratos.</t>
  </si>
  <si>
    <t>Verificar que los datos de los deudores esten actualizados</t>
  </si>
  <si>
    <t>Arqueos por la Oficina de Control Interno.</t>
  </si>
  <si>
    <t>Deficiente control de los activo fijos tangibles. No realizacion de los conteos programados.</t>
  </si>
  <si>
    <t>Almacenamiento Incorrecto. Infraestructura inadecuada para el almacenamiento seguro.</t>
  </si>
  <si>
    <t>Incumplir con términos mínimos establecidos por Ley para dar respuestas a las diversas solicitudes realizadas a la entidad ya que no se localizan los soportes.</t>
  </si>
  <si>
    <t>verificar que los soportes fisicos contables se archiven de acuerdo a lo estipulado en la tabla de retencion documental.</t>
  </si>
  <si>
    <t>Verificar los registros contables en el programa JPS7 contra la documentacion en fisico antes de aprobar la contabilidad, en señal de aprobacion los comprobantes deben contener la firma de la Direccion Financiera y Administrativa.</t>
  </si>
  <si>
    <t>Verificar los registros contables en el programa JPS7 contra la documentacion en fisico antes de aprobar la contabilidad, se debe tener un planeador con todas las fechas de los informes tributarios que se deben presentar durante el año en vigencia.</t>
  </si>
  <si>
    <t>Mediante el formato Control Vencimiento de Pólizas llevar el seguimiento de las garantías que amparan los contratos.</t>
  </si>
  <si>
    <t>Versión 01</t>
  </si>
  <si>
    <t xml:space="preserve">(4) RIESGO </t>
  </si>
  <si>
    <t>(5) CLASIFICACIÓN</t>
  </si>
  <si>
    <t>(10) CLASIFICACION DEL CONTROL</t>
  </si>
  <si>
    <t>(12) ANALISIS Y EVALUACION DE LOS CONTROLES</t>
  </si>
  <si>
    <t>(13) VALORACION DEL RIESGO
RIESGO RESIDUAL</t>
  </si>
  <si>
    <r>
      <t xml:space="preserve">(4) Riesgo / Oportunidad:  </t>
    </r>
    <r>
      <rPr>
        <sz val="10"/>
        <rFont val="Arial"/>
        <family val="2"/>
      </rPr>
      <t>Determinar si el evento corresponde a un riesgo o a una oportunidad.</t>
    </r>
  </si>
  <si>
    <r>
      <t xml:space="preserve">(5) Clasificación:  </t>
    </r>
    <r>
      <rPr>
        <sz val="10"/>
        <rFont val="Arial"/>
        <family val="2"/>
      </rPr>
      <t>durante el proceso de identificación del riesgo y las oportunidades, se recomienda hacer una clasificación, con el fin de establecer con mayor facilidad el análisis del impacto, teniendo en cuenta los siguientes conceptos:</t>
    </r>
  </si>
  <si>
    <r>
      <t xml:space="preserve">(6) Causa: </t>
    </r>
    <r>
      <rPr>
        <sz val="10"/>
        <rFont val="Arial"/>
        <family val="2"/>
      </rPr>
      <t>son los medios, las circunstancias y agentes generadores de riesgo o la oportunidad. Los agentes generadores que se entienden como todos los sujetos u objetos que tienen la capacidad de originar un riesgo o potenciar una oportunidad. En este punto debe describirse las causas que originan los riesgos u oportunidades identificados de acuerdo a los factores internos y externos analizados que pueden afectar el logro de los objetivos del proceso.</t>
    </r>
  </si>
  <si>
    <r>
      <t xml:space="preserve">(7) Consecuencia: </t>
    </r>
    <r>
      <rPr>
        <sz val="10"/>
        <rFont val="Arial"/>
        <family val="2"/>
      </rPr>
      <t>Las consecuencias determinadas en este paso se asociaran a la tabla de impactos o consecuencias.</t>
    </r>
  </si>
  <si>
    <t xml:space="preserve">(8) Análisis del Riesgo - Riesgo Inherente </t>
  </si>
  <si>
    <r>
      <rPr>
        <b/>
        <sz val="10"/>
        <rFont val="Arial"/>
        <family val="2"/>
      </rPr>
      <t xml:space="preserve">(9) Descripcion del control: </t>
    </r>
    <r>
      <rPr>
        <sz val="10"/>
        <rFont val="Arial"/>
        <family val="2"/>
      </rPr>
      <t>Una vez determinada la zona de riesgo se evalúa la conveniencia, de implementar o aplicar algún control como mecanismos, políticas, prácticas u otras acciones que actúen para minimizar el riesgo negativo o potenciar oportunidades positivas, con el fin de garantizar el desarrollo y cumplimiento de las actividades acorde a los requisitos institucionales. Se debe determinar si los controles están documentados, con el fin de establecer la manera como se realiza el control, algunos ejemplos de tipos de control:</t>
    </r>
  </si>
  <si>
    <t>(10) Clasificación de los controles:</t>
  </si>
  <si>
    <t>(11) Frecuencia del control:</t>
  </si>
  <si>
    <t>(12) Análisis y evaluación de los controles</t>
  </si>
  <si>
    <t>(13) Valoración del Riesgo - Riesgo Residual  (NO APLICA PARA LAS OPORTUNIDADES)</t>
  </si>
  <si>
    <t>MATRIZ DE RIESGOS CONTABLE Y FINANCIERA</t>
  </si>
  <si>
    <t>Realizada por: Gladys Irina Urón Ariza</t>
  </si>
  <si>
    <t>DIRECCIÓN CONTABLE Y FINANCIERA</t>
  </si>
  <si>
    <t xml:space="preserve">Contribuir al adecuado manejo de los recursos de la entidad, mediante una óptima interpretación legal y administrativa de la información contable; por medio de la recopilación, análisis, proceso y transformación de la misma, permitiendo el análisis de la situación financiera de la Cámara de Comercio de Ocaña.
</t>
  </si>
  <si>
    <t>Manejo inadecuado de los recursos asignados a la caja menor</t>
  </si>
  <si>
    <t>Operativos</t>
  </si>
  <si>
    <t xml:space="preserve">Financieros </t>
  </si>
  <si>
    <t>Legales o de cumplimiento</t>
  </si>
  <si>
    <t>Legalización inadecuada de gastos</t>
  </si>
  <si>
    <t xml:space="preserve">Compra de bienes o servicios que superen  los montos establecidos en el manual de contratación </t>
  </si>
  <si>
    <t xml:space="preserve">Desconocimiento del manual de contrataciòn de la entidad  </t>
  </si>
  <si>
    <t xml:space="preserve">Efectuar gastos menores sin solicitar los documentos soportes </t>
  </si>
  <si>
    <t>Salidas de dinero sin el adecuado soporte contable</t>
  </si>
  <si>
    <t xml:space="preserve">Mala utilización de los códigos de presupuesto en caja menor y su legalización </t>
  </si>
  <si>
    <t>Registro inadecuado de los gastos de la entidad</t>
  </si>
  <si>
    <t xml:space="preserve">Afectación en el registro contable de los centros de costos </t>
  </si>
  <si>
    <t>Recopilación ineficiente de información de las necesidades de las diferentes áreas de la entidad.</t>
  </si>
  <si>
    <t>Falta de comunicación con los Directores de las Áreas.</t>
  </si>
  <si>
    <t xml:space="preserve">Ausencia de recursos para cubrir las  necesidades para el desarrollo de las actividades de la entidad. </t>
  </si>
  <si>
    <t>Ejecución de recursos en actividades diferentes a las proyectadas para la operación de la entidad</t>
  </si>
  <si>
    <t>Sobreviniencia de actividades diferentes a las planeadas o imprevistos que deban ser atendidos</t>
  </si>
  <si>
    <t>Incumplimiento del presupuesto aprobado y las normatividad legal aplicable</t>
  </si>
  <si>
    <t>Legalización extemporánea de comisiones.</t>
  </si>
  <si>
    <t xml:space="preserve">Desconocimiento del Manual de contratación.
Premura en la realización de compras o pago por servicios. </t>
  </si>
  <si>
    <t xml:space="preserve">Demora en el pago, suspensión en la prestación de un servicio.
Sanciones por parte de los entes de control </t>
  </si>
  <si>
    <t>Demoras en la entrega de la documentación soporte por parte de los proveedores</t>
  </si>
  <si>
    <t xml:space="preserve">Sanción por parte del ente de control </t>
  </si>
  <si>
    <t>No autorización del tratamiento de información personal  por parte de los proveedores</t>
  </si>
  <si>
    <t xml:space="preserve">No diligenciar de manera adecuada el regsitro de proveedores que contiene la autorización para el tratamiento de datos personales </t>
  </si>
  <si>
    <t xml:space="preserve">Sanciones o demandas por tratamiento inadecuados de la información </t>
  </si>
  <si>
    <t xml:space="preserve">Incumplimiento de los requisitos  manual de contratación </t>
  </si>
  <si>
    <t>Realización de contratos que no cumplen con las condiciones legales establecidas</t>
  </si>
  <si>
    <t xml:space="preserve">Sanciones por parte de los entes de control </t>
  </si>
  <si>
    <t>Solicitud por parte del funcionario de bienes o servicios no autorizados por caja menor.</t>
  </si>
  <si>
    <t>Expiración de las garantías que cubren la calidad de las obras, bienes o servicios adquiridos.</t>
  </si>
  <si>
    <t xml:space="preserve"> Ausencia de los soportes para la legalización del gasto.</t>
  </si>
  <si>
    <t>Realizar la liquidación contractual fuera de los términos de ley</t>
  </si>
  <si>
    <t xml:space="preserve"> Faltante de activos fijos tangibles</t>
  </si>
  <si>
    <t>Reexpresión de estados financieros</t>
  </si>
  <si>
    <t xml:space="preserve">FINANCIEROS </t>
  </si>
  <si>
    <t>FINANCIEROS</t>
  </si>
  <si>
    <t>Realización inadecuada de pagos o mal manejo de claves virtuales</t>
  </si>
  <si>
    <t>Salidas injustificadas de dinero que afecten las finanzas de la entidad</t>
  </si>
  <si>
    <t>Verificación de conciliaciones bancarias</t>
  </si>
  <si>
    <t xml:space="preserve">demora en la conciliación por control inadecuado en cierre de caja </t>
  </si>
  <si>
    <t xml:space="preserve">Reprocesos en conciliaciones </t>
  </si>
  <si>
    <t>Control deficiente de las cuentas bancarias de la entidad.</t>
  </si>
  <si>
    <t>Daño de activos y documentos</t>
  </si>
  <si>
    <t>FINANCIEROS 
LEGALES</t>
  </si>
  <si>
    <t>Errores humanos en liquidación de nómina
Desconocimiento de la normatividad laboral vigente</t>
  </si>
  <si>
    <t>Reclamos de los funcionarios
Demandas laborales</t>
  </si>
  <si>
    <t>Verificación de las liquidaciones de nómina</t>
  </si>
  <si>
    <t xml:space="preserve">BIMESTRAL </t>
  </si>
  <si>
    <t>Afiliación errónea del empleado al sistema de seguridad social por información incorrecta del funcionario, que conlleve a una posible sanción por parte de la UGPP</t>
  </si>
  <si>
    <t>Detrimento en los recursos de la entidad</t>
  </si>
  <si>
    <t xml:space="preserve">FINANCIEROS 
</t>
  </si>
  <si>
    <t xml:space="preserve">Perdidas económicas para la entidad </t>
  </si>
  <si>
    <t>Manejo inapropiado de las incapacidades que no sean reconocidad por la eps o arl según corresponda</t>
  </si>
  <si>
    <t>Error en los pagos electrónicos (Proveedores, nómina y demás pagos)  por causa de rebote, duplicidad de pago , incumplimiento de obligación de fechas estipuladas.</t>
  </si>
  <si>
    <t xml:space="preserve">TECNOLOGIA </t>
  </si>
  <si>
    <t>OPERATIVOS</t>
  </si>
  <si>
    <t>Operaciones efectuadas por las Cámaras de Comercio a nivel nacional</t>
  </si>
  <si>
    <t>Perdidas de dinero por descontrol en los trámites propios o ajenos efectuados</t>
  </si>
  <si>
    <t>Revisión de conciliaciones RUES</t>
  </si>
  <si>
    <t xml:space="preserve">
Desplazamientos a bancos para consignar los dineros recuadados.</t>
  </si>
  <si>
    <t>Perdidas de dinero por las operaciones registrales y privadas de la Cámara de Comercio de Ocaña</t>
  </si>
  <si>
    <t xml:space="preserve">Verificación de adquisición de pólizas que respalden los diferentes movimientos de la entidad </t>
  </si>
  <si>
    <t>Liquidación inadecuada de los trámites RUES como receptora y destinataria.</t>
  </si>
  <si>
    <t>Omisión de información o inclusión de información erronea</t>
  </si>
  <si>
    <t>Investigaciones o sanciones por entes de control</t>
  </si>
  <si>
    <t xml:space="preserve">Verificación de Estados financieros por parte del revisor fiscal </t>
  </si>
  <si>
    <t>Aumento de los recibos de caja anulados que genera el sistema SII en temporada alta.</t>
  </si>
  <si>
    <t>Nuevas leyes a nivel nacional que reduzcan el pago de los derechos, poca gestión de recaudos, declaración de los activos de los comerciantes por debajo de los reales, falta de información hacia el comerciante de los servicios que presta la entidad.</t>
  </si>
  <si>
    <t>No renovación oportuna de pólizas que amparen riesgos como :hurto, incendios,  desastres  naturalezas  que puedan generar daños o demandas.</t>
  </si>
  <si>
    <t xml:space="preserve">Pérdida del efectivo </t>
  </si>
  <si>
    <t>Escases de recursos para el pago de obligaciones y retraso en el crecimiento institucional</t>
  </si>
  <si>
    <t xml:space="preserve">Arqueos de caja por la oficina de control interno </t>
  </si>
  <si>
    <t xml:space="preserve">Verificación de relación de caja por parte de la oficina de control interno </t>
  </si>
  <si>
    <t xml:space="preserve">DETECTIVOS </t>
  </si>
  <si>
    <t xml:space="preserve">Mensual </t>
  </si>
  <si>
    <t>Falta de soportes en la radicación  y  pago de las facturas y cuentas de cobro.</t>
  </si>
  <si>
    <t>Realizar una lista de chequeo para verificar los soportes en la radicacion de las cuentas  de cobro y facturas.</t>
  </si>
  <si>
    <t>Cargue extemporáneo  de la contratación pública al secop en tiempos estipulados</t>
  </si>
  <si>
    <t>Verificación de las fechas de publicación de contratos en la página de secop</t>
  </si>
  <si>
    <t xml:space="preserve">Revisión de formatos de "Registro de proveedores" </t>
  </si>
  <si>
    <t xml:space="preserve">Verificación de requisitos de contratos </t>
  </si>
  <si>
    <t xml:space="preserve">Arqueos periódicos y sorpresivos </t>
  </si>
  <si>
    <t xml:space="preserve">Bimestral </t>
  </si>
  <si>
    <t>Se hace una programación cronológica para el diseño de los diversos informes solicitados a las diferentes Áreas de la Camara de comercio de Ocaña, para cumplir con la elaboracion de los estados financieros en los plazos establecidos.</t>
  </si>
  <si>
    <t>Realizar el conteo o inventario de los activos de la Cámara de Comercio de Ocaña</t>
  </si>
  <si>
    <t xml:space="preserve">Anual </t>
  </si>
  <si>
    <t>Proyección de estados financieros erróneos.</t>
  </si>
  <si>
    <t>Error en la Proyección de Ingresos.</t>
  </si>
  <si>
    <t>Error en la Proyección de Gastos.</t>
  </si>
  <si>
    <t xml:space="preserve">Verificar  la inclusión de presupuesto para las diferentes áreas </t>
  </si>
  <si>
    <t xml:space="preserve">Verificación de activos registrados </t>
  </si>
  <si>
    <t>Desgaste administrativo e información erronea 
Errores en los estados financieros con información que no revela la realidad de la entidad</t>
  </si>
  <si>
    <t>Error en el ingreso de datos al sistema JSP7 en el cargue de los activos.
Desconocimiento de las indicaciones establecidas en la políticas de activos fijos</t>
  </si>
  <si>
    <t xml:space="preserve">OPERATIVO
FINANCIEROS </t>
  </si>
  <si>
    <t>No detectar las diferencias en las partidas contables.</t>
  </si>
  <si>
    <t>No diligenciar por completo la orden de pedido interno.</t>
  </si>
  <si>
    <t>Hurto de dinero en las operaciones de recaudo y consignación de efectivo.</t>
  </si>
  <si>
    <t>Falta de verificación de la clase de proveedor (simplificado, gran contribuyente, auto retenedor)
Saldos erroneos en lo valores a declarar.
Presentación extemporanea de las declaraciones tributarias</t>
  </si>
  <si>
    <t>Cierre inadecuado del mes contable</t>
  </si>
  <si>
    <t xml:space="preserve">Deterioro y pérdida de los soportes físicos </t>
  </si>
  <si>
    <t xml:space="preserve">Cobros  de deudas e intereses por parte de los entes de control </t>
  </si>
  <si>
    <t>Asumir salarios y pagos que deben ser cubiertos por la EPS</t>
  </si>
  <si>
    <t xml:space="preserve">1.Error en el número consecutivo de  recibos de caja en los pagos virtuales en el sistema SII. 
2. Demoras en la presentación de informes debido a la diferencia de informacion entre pagos PSE y Sistema SII </t>
  </si>
  <si>
    <t xml:space="preserve">OPERATIVO </t>
  </si>
  <si>
    <t>Pago de intereses, corte en la prestación de servicios</t>
  </si>
  <si>
    <t>Cambios en la proyección de presupuesto, disminución de inversión y gastos de la entidad</t>
  </si>
  <si>
    <t xml:space="preserve">NATURALES </t>
  </si>
  <si>
    <t xml:space="preserve">Verificación de afiliaciones a nuevos funcionarios </t>
  </si>
  <si>
    <t>Al ingreso de funcionarios nuevos</t>
  </si>
  <si>
    <t xml:space="preserve">Archivo con registro de incapacidades </t>
  </si>
  <si>
    <t xml:space="preserve">Semestral </t>
  </si>
  <si>
    <t xml:space="preserve">Perdidas de información de la entidad </t>
  </si>
  <si>
    <t xml:space="preserve">Siniestros naturales (inundación)
Incendios y terrorismo </t>
  </si>
  <si>
    <t>archivo de pagos electronicos que constaten los mismos junto al comprobante de egreso</t>
  </si>
  <si>
    <t xml:space="preserve">Diario </t>
  </si>
  <si>
    <t>Afectación económica de la entidad</t>
  </si>
  <si>
    <t xml:space="preserve">Verificación de recibos anulados y examen del adecuado consecutvo de la firmas con firma de funcioario y presidente que respalde la anulación de recbio </t>
  </si>
  <si>
    <t xml:space="preserve">PREVENTIVOS </t>
  </si>
  <si>
    <t xml:space="preserve">Revisión de normatividad que afecte directamente las finanzas de la entidad </t>
  </si>
  <si>
    <t>Verificar que se descargen los extractos bancarios los primeros 8 dias de cada mes de la plataforma de cada banco.</t>
  </si>
  <si>
    <t xml:space="preserve">Verificación de polizas adquiridas por la entidad e inspección de los riesgos cubiertos </t>
  </si>
  <si>
    <t>Ultima actualización / Revisión: 11/12/2020</t>
  </si>
  <si>
    <t>Sanciones tributarias.</t>
  </si>
  <si>
    <t xml:space="preserve"> Incorrecta interpretación y clasificación de los registros y ajustes contables.</t>
  </si>
  <si>
    <t>Revelación insuficente en
los Estados Financieros</t>
  </si>
  <si>
    <t xml:space="preserve">Validado por: </t>
  </si>
  <si>
    <t>Liquidación inapropiada de nómina</t>
  </si>
  <si>
    <t>(11)
FRECUENCIA</t>
  </si>
  <si>
    <t>(9) 
DESCRIPCION 
DEL 
CONTROL</t>
  </si>
  <si>
    <t>(2) 
PROCESO</t>
  </si>
  <si>
    <t>(1) 
TIPO 
DE PROCESO</t>
  </si>
  <si>
    <t>(3) 
OBJETIVO 
DEL 
PROCESO</t>
  </si>
  <si>
    <t>(6) 
CAUSA</t>
  </si>
  <si>
    <t>(7) 
CONSECUENCIA</t>
  </si>
  <si>
    <t>(8) 
ANÁLISIS DEL RIESGO RIESGO INHERENTE</t>
  </si>
  <si>
    <t>ZONA 
DE 
RIESGO</t>
  </si>
  <si>
    <r>
      <rPr>
        <b/>
        <sz val="10"/>
        <rFont val="Arial"/>
        <family val="2"/>
      </rPr>
      <t>Controles Preventivos:</t>
    </r>
    <r>
      <rPr>
        <sz val="10"/>
        <rFont val="Arial"/>
        <family val="2"/>
      </rPr>
      <t xml:space="preserve"> Son de responsabilidad exclusiva de cada organización como parte integrante de sus propios sistemas de control interno. Por tal razón, se dice que el control preventivo siempre es interno. Ya que los administradores de cada empresa son responsables de asegurar que el control preventivo esté  integrado dentro de los sistemas administrativos y financieros, y sea efectuado por el personal interno responsable de realizar dicha labor.</t>
    </r>
  </si>
  <si>
    <t>Generación inoportuna de los estados financieros a la Junta Directiva y demas Entes de Control.</t>
  </si>
  <si>
    <t xml:space="preserve">Verificación de recibos anulados y examen del adecuado consecutvo de la firmas con firma de funcioario y presidente que respalde la anulación de recibo </t>
  </si>
  <si>
    <t xml:space="preserve">Afectación en las finanzas de la entidad </t>
  </si>
  <si>
    <t xml:space="preserve"> No contar con los datos actualizados del deudor de la obligación.</t>
  </si>
  <si>
    <t xml:space="preserve">Sanción </t>
  </si>
  <si>
    <t>Prorroga en la presentación de estados financieros 
Información erronea</t>
  </si>
  <si>
    <t>Generación inoportuna de los extractos bancarios.</t>
  </si>
  <si>
    <t xml:space="preserve">ACCIONES </t>
  </si>
  <si>
    <t xml:space="preserve">SI </t>
  </si>
  <si>
    <t xml:space="preserve">NO </t>
  </si>
  <si>
    <t>X</t>
  </si>
  <si>
    <t>Circular con solicitud de legalización en maximo de tres dias a la finalización de la comisión realizada</t>
  </si>
  <si>
    <t>Asignación de función  específica para el seguimiento y cargue de contratación al secop</t>
  </si>
  <si>
    <t>No pago de bienes y servicios prestados hasta la entrega completa de la documentación requerida</t>
  </si>
  <si>
    <t>MATERIAZACIÓN DEL RIESGO</t>
  </si>
  <si>
    <t>Adecuaciones físicas y reubicaciones necesarias para la protección de equipos propiedad de la entidad</t>
  </si>
  <si>
    <t>MATRIZ DE RIESGOS DIRECCIÓN JURIDICA Y DE REGISTROS PÚBLICOS</t>
  </si>
  <si>
    <t>MISIONALES  Y OPERATIVOS</t>
  </si>
  <si>
    <t>REGISTROS PÚBLICOS</t>
  </si>
  <si>
    <t>Llevar de manera oportuna y eficaz los registros públicos de los actos, libros y documentos asignados por mandato legal a las Cámaras de Comercio y mantener actualizado slo datos, teniendo a disposición la información para la expedición de certificados y consultas por parte de los usuarios</t>
  </si>
  <si>
    <t>No prestación del servicio</t>
  </si>
  <si>
    <t>Alteración de orden público o terrorismo,
problemas ambientales inundación primer planta
uso inadecuado del espacio y acceso a personas con capacidades limitadas</t>
  </si>
  <si>
    <t xml:space="preserve">Reducción de los ingresos de la entidad </t>
  </si>
  <si>
    <t xml:space="preserve">Verificar funcionamiento de los servicios virtuales y fortalecimiento de capacitaciones en manejo de trámites virtuales </t>
  </si>
  <si>
    <t xml:space="preserve">SEMESTRAL </t>
  </si>
  <si>
    <t>No prestación de servicios RUE</t>
  </si>
  <si>
    <t xml:space="preserve">Limitaciones en la prestación del servicio por razones de conexión y conocimiento de funcionarios a cargo </t>
  </si>
  <si>
    <t xml:space="preserve">Incumplimieneto de la obligación legal de prestar en servicio a nivel nacional </t>
  </si>
  <si>
    <t xml:space="preserve">Verificación de redes de internet y capacitación a funcionarios </t>
  </si>
  <si>
    <t>PERMANENTE</t>
  </si>
  <si>
    <t>Producto no conforme</t>
  </si>
  <si>
    <t>Desconcentración, exceso de carga laboral, trabajos repetitivos, No hace control antes de finalizar el tramite, Ausencia de competencias laborales, Ausencia de evaluación por competencias, Ausencia de actualización de manual, procedimientos, ausencia de autocontrol</t>
  </si>
  <si>
    <t xml:space="preserve">Reclamos por parte de los usuarios
Desgaste administrativo.
Devoluciones de Dinero </t>
  </si>
  <si>
    <t xml:space="preserve">Verificación de quejas  de usuarios, recibos anulados, </t>
  </si>
  <si>
    <t xml:space="preserve">TRIMESTRAL </t>
  </si>
  <si>
    <t>Asignación de la tarea de verificación de información y calidad de certificados a funcionario especifico</t>
  </si>
  <si>
    <t>Omisión en el cumplimiento de la normatividad registral aplicable.</t>
  </si>
  <si>
    <t>LEGALES</t>
  </si>
  <si>
    <t xml:space="preserve">Desconocimiento frente a los requierimientos de los usuarios.
Falta de personal asignado </t>
  </si>
  <si>
    <t>Sanciones establecidas por los entes de control de acuerdo al grado de la falta cometida</t>
  </si>
  <si>
    <t>Capacitaciones permanentes con CONFECAMARAS.
Envio de información recibida por entes de control.</t>
  </si>
  <si>
    <t>Cambio normativo</t>
  </si>
  <si>
    <t xml:space="preserve">LEGAL O DE CUMPLIMIENTO </t>
  </si>
  <si>
    <t>Cambio en la normatividad vigente, Circular única de la superintendencia de industria y comercio, que emiten permanentemente cambios.</t>
  </si>
  <si>
    <t xml:space="preserve">Ajustes en los procedimientos y procesos adoptados por la entidad </t>
  </si>
  <si>
    <t xml:space="preserve">Socialización de normatividad nueva que aplique a la entidad </t>
  </si>
  <si>
    <t xml:space="preserve">Fraude en el registro de actos y documentos de sociedades. </t>
  </si>
  <si>
    <t xml:space="preserve">Registro de información de terceras personas con afectación a los registros públicos 
Que un tercero distinto al titular del registro solicite modificacion  sin autorizacion del titular. Que los usuarios alteren la información del certificado expedido. Falta de ética de los funcionarios de la Camara de Comerio. </t>
  </si>
  <si>
    <t>Daños a terceros en los que se ve involucrada la institución.
 Investigaciones penales. Pérdidas económicas. Mala imagen del servicio. Sanciones de los entes de control.</t>
  </si>
  <si>
    <t>Uso oportuno del sistema de prevención de fraudes SIFPEF
Uso de lector biométrico para el registro de actos y documentos de sociedades.</t>
  </si>
  <si>
    <t>Registro de información erronea frente a la realización de tramites o registro de información falsa</t>
  </si>
  <si>
    <t>Premura en la realización de trámites que impiden la verificación adecuada de la información reportada por los comerciantes</t>
  </si>
  <si>
    <t>Reclamos o posibles denuncias de las personas afectadas con el registro de información no verificada</t>
  </si>
  <si>
    <t>Sistema de prevención de fraudes SIPREF</t>
  </si>
  <si>
    <t xml:space="preserve">DIARIO </t>
  </si>
  <si>
    <t>Manejo inadecuado de la información de los registros.</t>
  </si>
  <si>
    <t>Acceso de personal no autorizado a información confidencial de la entidad
Desorganización de los archivos de gestión.</t>
  </si>
  <si>
    <t>Daños a terceros en los que se ve involucrada la institución.
Demandas, costos económicos, pérdida de credibilidad, sanciones de los entes de control.
Capacitacion de los funcionarios sobre el uso de la información.</t>
  </si>
  <si>
    <t>Control de accesos a aplicativos de información de la entidad
Capacitacion de los funcionarios sobre el uso de la información</t>
  </si>
  <si>
    <t>Control inadecuado de homonimia</t>
  </si>
  <si>
    <t>Realización de registros sin efectuar la adecuada consulta de homonimia</t>
  </si>
  <si>
    <t>Sanción de los entes de control</t>
  </si>
  <si>
    <t>Verificación de homonimia al momento de realizar el registro en la entidad.</t>
  </si>
  <si>
    <t>Asignación de la tarea de verificación de información y calidad de certificados a funcionario especifico.
Verificación especifica por parte del funcionario en el registro de establecimientos.</t>
  </si>
  <si>
    <t>Asesoría inadecuada o deficiente en las solicitudes de usuarios de registros públicos</t>
  </si>
  <si>
    <t xml:space="preserve">Pérdida de credibilidad e imagen institucional </t>
  </si>
  <si>
    <t xml:space="preserve">Errores en la liquidación de trámites registrales </t>
  </si>
  <si>
    <t>Verificación de solicitud de respaldo de información con estados financieros</t>
  </si>
  <si>
    <t>Verificación de recibos estableciendo errrores en cobro automatico expedido por el sistema</t>
  </si>
  <si>
    <t>Extravío de documentos de registros.</t>
  </si>
  <si>
    <t>Recepción inadecuada de documentos. 
Trámite de archivo y digitalización 
Prestamo de documentos.</t>
  </si>
  <si>
    <t xml:space="preserve">Incumplimiento de  la normatividad legal en materia archivistica y garantía de acceso a información pública
Demandas civiles, sanciones administrativas, disciplinarias, pecuniarias, mala imagen y ambiente laboral negativo. </t>
  </si>
  <si>
    <t>Entrega relacionada de operaciones hechas por cajeros.
Digitalización diaria de las documentos producidos en registro
Diseñar un formato de control de entrega de documentos para archivo y formatos de control de préstamo de documentos.</t>
  </si>
  <si>
    <t>DIARIO</t>
  </si>
  <si>
    <t>Error en la información reportada a entes de Vigilancia, Control y Fiscalización</t>
  </si>
  <si>
    <t xml:space="preserve">DE CUMPLIMIENTO </t>
  </si>
  <si>
    <t>No aplicación de la norma, Fallas en la comunicación interna, Falta de autocontrol por ejecución de varias tareas a la vez</t>
  </si>
  <si>
    <t xml:space="preserve">Sanciones de los entes de control </t>
  </si>
  <si>
    <t xml:space="preserve">Verificación de información reportada a los entes de control </t>
  </si>
  <si>
    <t xml:space="preserve">Incumplimientos en tiempos de respuesta a los entes de Control y Fiscalización  </t>
  </si>
  <si>
    <t>Excesiva carga laboral, Falta de programación exclusiva para esta actividad, conectividad de Internet o daños en el equipo de computo.</t>
  </si>
  <si>
    <t xml:space="preserve">Seguimiento a la recepción y entrega de información a los entes de control </t>
  </si>
  <si>
    <t xml:space="preserve">Respuesta de derechos de petición, concesión de recursos y respuesta a los mismos sin el cumplimientos de los requisitos mínimos estipulados en la Ley </t>
  </si>
  <si>
    <t xml:space="preserve">LEGALES O DE CUMPLIMIENTO </t>
  </si>
  <si>
    <t>Demoras en los tiempos de entrega de derechos de petición.
Entrega de peticiones a funcionarios que no corresponden.
Cambios normativos o generación de nueva normatividad relativa a los registros públicos. Desinformación en los funcionarios.</t>
  </si>
  <si>
    <t xml:space="preserve">Respuestas por parte de la Cámara de Comercio por fuera de los términos estipulados por la Ley o por la institución. </t>
  </si>
  <si>
    <t>Formato control de envíos y respuestas de derechos de petición 
Documentar los tiempos de respuesta a los derechos de petición, concesión de recursos etc..En cumplimiento a los terminos de la ley. Realizar seguimiento.</t>
  </si>
  <si>
    <t xml:space="preserve">MENSUAL </t>
  </si>
  <si>
    <t>Fraude económico interno</t>
  </si>
  <si>
    <t xml:space="preserve">Falta de controles, Problemas económicos personales, Fallas en la selección de personal </t>
  </si>
  <si>
    <t xml:space="preserve">Perdida de dinero de la entidad </t>
  </si>
  <si>
    <t xml:space="preserve">Realización de arqueos de caja sorpresivos </t>
  </si>
  <si>
    <t xml:space="preserve">Hurto del efectivo recibido en operaciones registrales </t>
  </si>
  <si>
    <t>Robo en las instalaciones de la Cámara de Comercio de Ocaña</t>
  </si>
  <si>
    <t>Pérdida de dinero recaudado en la diferentes operaciones de la entidad</t>
  </si>
  <si>
    <t>Polizas que cubren los diferentes riesgos de robo que pueda enfrentar la entidad.</t>
  </si>
  <si>
    <t xml:space="preserve">ANUAL </t>
  </si>
  <si>
    <t>Expedición no justificada de certificados por gastos administrativos</t>
  </si>
  <si>
    <t>Expedición de certificados sin control de causa adecuado</t>
  </si>
  <si>
    <t xml:space="preserve">Sanciones establecidas por los entes de control </t>
  </si>
  <si>
    <t xml:space="preserve">Auditoria control de gastos administrativos </t>
  </si>
  <si>
    <t xml:space="preserve">MATRIZ DE RIESGOS DIRECCIÓN DE PROMOCIÓN Y DESARROLLO </t>
  </si>
  <si>
    <t xml:space="preserve">MISIONALES </t>
  </si>
  <si>
    <t>PROMOCIÓN Y DESARROLLO</t>
  </si>
  <si>
    <t>Proyectar los pilares de desarrollo de la Cámara de Comercio de Ocaña en cumplimiento y desarrollo de sus funciones misionales, estructurando las actividades y proyectos que impacten el área de jurisdicción de la entidad</t>
  </si>
  <si>
    <t>Incumplimiento en el plan de trabajo propuesto para el área</t>
  </si>
  <si>
    <t xml:space="preserve">ESTRATEGICO </t>
  </si>
  <si>
    <t>Proyección y planeación  inoportuna e impertinente del anual de trabajo 
Falta de interes de los usuarios.</t>
  </si>
  <si>
    <t>Deterioro de la imagen institucional en razón de incompetencia en el desarrollo de sus actividades misionales</t>
  </si>
  <si>
    <t>Siguimiento periodico al plan anual de trabajo desde las acciones de promoción y desarrollo y Presidencia ejecutiva</t>
  </si>
  <si>
    <t>TRIMESTRAL</t>
  </si>
  <si>
    <t xml:space="preserve">Planeación de capacitaciones  no pertinentes con las necesidades de la jurisdicción </t>
  </si>
  <si>
    <t>Deficiencias en el estudio y programación de capacitaciones que se ajusten a las necesidades de la región.</t>
  </si>
  <si>
    <t>Pérdida de credibilidad en la entidad motivada por la insatisfaccion de los comercianes.</t>
  </si>
  <si>
    <t>Verificación de experiencia reportada por los formadores, metodología a utilizar, contenidos temáticos, Segmentar la población objetivo, Aplicación de encuestas de satisfacción.</t>
  </si>
  <si>
    <t>Riesgos en el desarrollo de la gestión del área</t>
  </si>
  <si>
    <t>IMAGEN</t>
  </si>
  <si>
    <t>Falta de planeacion para el desarrollo de las actividades, no definir bien los tiempos de ejecucion de las actividades.</t>
  </si>
  <si>
    <t>Incumplimiento de las actividades del Área, bajo resultado de indicadores, reprocesos, perdida de credibilidad de la institución.</t>
  </si>
  <si>
    <t>Realizar seguimiento  a la ejecucion de las actividades planteadas en el plan de trabajo.</t>
  </si>
  <si>
    <t>Cobertura ineficiente de los servicios de la Cámara de Comercio de Ocaña  para la juridicción.</t>
  </si>
  <si>
    <t xml:space="preserve">Inseguridad frecuente para  el desplazamiento y desarrollo de actividades en municipios de la Jurisdicción </t>
  </si>
  <si>
    <t>Insatisfacción por parte de los comerciantes de áreas de dificil acceso que no gozan de los beneficios ofrecidos por la entidad</t>
  </si>
  <si>
    <t xml:space="preserve">Verificación de actividades desarrolladas con los municipios del área de su jurisdicción </t>
  </si>
  <si>
    <t>Fortalecimiento de los canales de atención virtuales a traves del uso de la página web y asignación de lineas de atención personalizada para el acompañamiento en trámites</t>
  </si>
  <si>
    <t>Falencias en la logística para el desarrollo eficiente en las actividades programadas</t>
  </si>
  <si>
    <t>No contar con los recursos financieros en los tiempos establecidos para la ejecucion de las actividades.</t>
  </si>
  <si>
    <t>Bajo cumplimiento de las metas, interrupción de los servicios prestados.</t>
  </si>
  <si>
    <t>Lista de chequeo para revisión previa, durante y posterior a las actividades, realizar llamadas de verificación de la asistencia a los empresarios y usuarios.</t>
  </si>
  <si>
    <t>Oferta de asesoria empresarial inadecuada conforme a las necesidades de los empresarios y emprendedores</t>
  </si>
  <si>
    <t>Falta de capacitación y actualización adecuada del funcionario de promoción y desarrollo.
Carencia de alianzas estrategicas para el desarrollo de capacitaciones</t>
  </si>
  <si>
    <t>Perdida de credibilidad de la entidad ante sus usuarios y la generación de imagen corporativa negativa</t>
  </si>
  <si>
    <t>Verificación de asesorias empresariales remitidas a entidades competentes y aquellas asesoradas por funcionarios de la entidad</t>
  </si>
  <si>
    <t>Incumplimiento en los compromisos adquiridos a través de convenios o contratos de cooperación del área de promoción y desarrolllo</t>
  </si>
  <si>
    <t>Adquisición inadecuada de compromisos que pueden estar relacionados con dinero, tiempo y logística</t>
  </si>
  <si>
    <t xml:space="preserve">Pérdidas de alianzas de cooperación, incurrir en mayores gastos  </t>
  </si>
  <si>
    <t xml:space="preserve">Revisión de convenios y contratos firmados, determinando la finalización y cumplimientos de compromisos adquiridos </t>
  </si>
  <si>
    <t>Generación de indicadores económicos erroneos</t>
  </si>
  <si>
    <t xml:space="preserve">Demoras  en los tiempos de recepción de información, análisis inadecuado de la información recibida </t>
  </si>
  <si>
    <t>Publicación de información erronea y perdida de credibilidad en la entidad</t>
  </si>
  <si>
    <t xml:space="preserve">Verificación de soportes recibidos para la publicación de información </t>
  </si>
  <si>
    <t>MATRIZ DE RIESGOS DIRECCION DE SISTEMAS</t>
  </si>
  <si>
    <t xml:space="preserve">SOPORTE 
Ó
APOYO </t>
  </si>
  <si>
    <t xml:space="preserve">DIRECCIÓN DE SISTEMAS </t>
  </si>
  <si>
    <t>Brindar sopote técnico, tecnológico y asesoria tecnológica a los diferentes procesos que se desarrollan en la Cámara de Comercio de Ocaña</t>
  </si>
  <si>
    <t>Daños en software y hardware de los equipos de la entidad</t>
  </si>
  <si>
    <t xml:space="preserve">TECNOLÓGICOS </t>
  </si>
  <si>
    <t xml:space="preserve">Daños propios del funcionamiento de equipos de computo.
Caída de equipos.
Contacto de líquidos con los equipos.
Manipulación indebida de equipos </t>
  </si>
  <si>
    <t>Retraso en la ejecución de actividades.
Pérdida de imagen de la entidad.
Información inoportuna.
Inoperatividad de la entidad.</t>
  </si>
  <si>
    <t>Mantenimientos periódicos a los equipos de computo.
Almacenamiento de información en copias externas por parte de los funcionarios.
Politica de seguridad de la informacion.</t>
  </si>
  <si>
    <t>Identificación de las fuentes para daños en equipos.
Reparaciones de equipos 
Registro en hoja de vida de equipos</t>
  </si>
  <si>
    <t>Pérdida de la información</t>
  </si>
  <si>
    <t xml:space="preserve">Virus. 
Daño Físico. 
Compartir contraseñas.
Acceso no autorizado a las áreas asignadas a gestión informatica. 
No disponer de copias de seguridad
Ataque virtual </t>
  </si>
  <si>
    <t>Pérdidas Económicas.
Inestabilidaód en los Procesos.</t>
  </si>
  <si>
    <t>Realización de copias de seguridad de la información semanales.
Verificación de existencias de copias de seguridad.
Restricción de acceso al área de los servidores.</t>
  </si>
  <si>
    <t>Salvaguarda de información  diferente al sistema registral en la nube y en el servidor de la entidad y en dispositivos externos.</t>
  </si>
  <si>
    <t>Funcionamiento inadecuado del portal virtual de la entidad</t>
  </si>
  <si>
    <t xml:space="preserve">IMAGEN 
OPERACIONAL </t>
  </si>
  <si>
    <t>Fallas funcionales de la página web.
Estructura inadecuada para la prestación de servicios virtuales
Desconocimiento del funcionamiento web de los servicios</t>
  </si>
  <si>
    <t xml:space="preserve">Prestación deficiente de los servicios virtuales </t>
  </si>
  <si>
    <t>Verificación periodica del funcionamiento de la pagina web.
Realización de videos informativos para la operación de la página.
Manuales de servicios virtuales</t>
  </si>
  <si>
    <t>Verificación permanente de funcionamiento, cambio de hosting que se ajuste a las necesidades.</t>
  </si>
  <si>
    <t xml:space="preserve">Perdida de funcionalidad de aplicaciones </t>
  </si>
  <si>
    <t>Creación de aplicaciones poco funcionales y pertinentes a las necesidades de la entidad y sus comerciantes</t>
  </si>
  <si>
    <t>Responsibilidad e inversión en la administración de diferentes aplicaciones a cargo de la entidad</t>
  </si>
  <si>
    <t>Seguimiento al funcionamiento de aplicativos a cargo de la entidad</t>
  </si>
  <si>
    <t>Incapacidad de brindar soporte adecuado a las necesidades de sistemas</t>
  </si>
  <si>
    <t>DE IMAGEN</t>
  </si>
  <si>
    <t xml:space="preserve">Desconocimiento de los procesos a desarrollar para mejorar las fallas que se presentan </t>
  </si>
  <si>
    <t>Fallas en la percepción del servicio por los usuarios.
Retraso en los trámites registrales de los usuarios</t>
  </si>
  <si>
    <t xml:space="preserve">Presentación de tickets a soporte tecnológico y realizar seguimiento </t>
  </si>
  <si>
    <t>CORRECTIVO</t>
  </si>
  <si>
    <t>Existencia de vulnerabilidades web</t>
  </si>
  <si>
    <t xml:space="preserve">Vulnerabilidades que permiten el ataque a la funcionalidad web institucional </t>
  </si>
  <si>
    <t>Perdida de información e inoperancia web en la prestaciòn de los servicios</t>
  </si>
  <si>
    <t>Implementar condiciones de seguridad para el funcionamiento web.
Revisiones periodicas a la seguridad web</t>
  </si>
  <si>
    <t>Descargas de backups semanales y cambio  de proveedor de hosting con mayor seguridad , antivirus incluido y mejor tiempo de respuesta a solicitudes</t>
  </si>
  <si>
    <t>Interrupción del fluido eléctrico</t>
  </si>
  <si>
    <t xml:space="preserve">Cortes programados por la empresa de servicio eléctrico.
Fallas sorpresivas de energía </t>
  </si>
  <si>
    <t>Suspensión del servicio de registros públicos.
Suspensión total de las operaciones de la entidad.</t>
  </si>
  <si>
    <t>Copias de seguridad y UPS disponible para la entidad</t>
  </si>
  <si>
    <t>Falta de continuidad del servicio por canal de Internet.</t>
  </si>
  <si>
    <t>Fallas en los canales de internet o deficiencias en la prestacion del servicio por parte del proveedor.
Cableado y equipos obsoletos, eventos naturales.</t>
  </si>
  <si>
    <t>Mal servicio al usuario, reprocesos de información, mala imagen.</t>
  </si>
  <si>
    <t>Realización de pruebas de velocidad de internet.
Provisión de un servicio alterno de interno que opera en casos de fallas del principal.</t>
  </si>
  <si>
    <t xml:space="preserve">DETECTIVO </t>
  </si>
  <si>
    <t>Instalación Software No Licenciado</t>
  </si>
  <si>
    <t xml:space="preserve">LEGALES </t>
  </si>
  <si>
    <t>Falta de planeacion en el presupuesto para la adquisicion de las licencias para los software.</t>
  </si>
  <si>
    <t>La organización puede incurrir en aspectos legales por el uso de software no licenciado, los activos de información quedan susceptibles a un riesgo de pérdida de su integridad, confidencialidad y disponibilidad por la instalación indebida de aplicativos no autorizados por el área de Tecnología (no probados).</t>
  </si>
  <si>
    <t>Verificar el cumplimiento de la política de seguridad de la informacion mediante auditorias realizadas a los equipos de computo.</t>
  </si>
  <si>
    <t>Contaminación de equipos por código malicioso o virus</t>
  </si>
  <si>
    <t>Descargar Malwares, virus, codigos maliciosos por navegar en paginas indevidas.</t>
  </si>
  <si>
    <t>Daño de equipos.
Perdida de información.
Mal servicio al usuario.
Perdida de tiempo por reprocesos.</t>
  </si>
  <si>
    <t>Instalación de antivirus a los equipos de computo de la entidad 
Verificación periodica de funcionalidad del antivirus</t>
  </si>
  <si>
    <t>Acceso No Permitido a los Aplicativos de la Entidad.</t>
  </si>
  <si>
    <t>No existen políticas de acceso a la información.</t>
  </si>
  <si>
    <t>Pérdidas económicas.
Pérdida de información.
Pérdida de imagen.
Pérdida de credibilidad y de confianza.
Interrupción del servicio.</t>
  </si>
  <si>
    <t>Verificar el cumplimiento de la politica de seguridad de la informacion mediante auditorias realizadas a los equipos de computo.</t>
  </si>
  <si>
    <t xml:space="preserve">Deterioro y daño de los equipos </t>
  </si>
  <si>
    <t xml:space="preserve">Falta de mantenimiento y realización adecuada del mismo </t>
  </si>
  <si>
    <t xml:space="preserve">Perdida de información.
Perdida de activos </t>
  </si>
  <si>
    <t xml:space="preserve">Mantenimientos periodicos a los equipos
Verificación de realización de mantenimientos periodicos </t>
  </si>
  <si>
    <t xml:space="preserve">MATRIZ DE RIESGOS PRENSA Y COMUNICACIONES </t>
  </si>
  <si>
    <t>SOPORTE O APOYO</t>
  </si>
  <si>
    <t>PRENSA Y COMUNICACIONES</t>
  </si>
  <si>
    <t xml:space="preserve">Definir los lineamientos estratégicos de la entidad, planificar las actividades y recursos necesario que permitan cumplir la misiòn y objetivos institucionales </t>
  </si>
  <si>
    <t xml:space="preserve">Errores en la producción de información e inexactitud. </t>
  </si>
  <si>
    <t>ESTRATEGICOS</t>
  </si>
  <si>
    <t>Falta de seguimiento.
Ausencia de alertas oportunas para redireccionar estrategias para el cumplimiento de las metas.</t>
  </si>
  <si>
    <t>Investigaciones disciplinarias y sanciones.</t>
  </si>
  <si>
    <t xml:space="preserve">Seguimiento al manual de imagen corporativa para mantener                                                                                                                                                                                                                                        actualizada la información en el portal web.     </t>
  </si>
  <si>
    <t xml:space="preserve">Generación inoportuna de información </t>
  </si>
  <si>
    <t xml:space="preserve">Falta de un plan anual de comunicaciones que establezca orientación de las comunicaciones </t>
  </si>
  <si>
    <t>Producción de información que no cumple con la difusión oportuna de las actividades institucionales</t>
  </si>
  <si>
    <t>Seguimiento al plan de comunicaciones propuesto para la entidad</t>
  </si>
  <si>
    <t>Emitir información errada,
imprecisa, poco
comprensible o de dificil acceso.</t>
  </si>
  <si>
    <t>Ausencia de investigación adecuada y uso indebido de información conocida.</t>
  </si>
  <si>
    <t xml:space="preserve">Pérdida de imagen instituciona l </t>
  </si>
  <si>
    <t xml:space="preserve">El vocero en medios es definido por el Jefe de Prensa de Comunicaciones con el aval de Presidencia Ejecutiva.                                                                                                                                                                                                                                                                Seguimiento al manual de imagen corporativa para mantener                                                                                                                                                                                                                                        actualizada la información en el portal web.                                                                                                                                                                                                                                                                Publicación de información de interés general en el portal                                                                                                                                                                                                                                                              web y en las redes sociales.                                                                                                                                                                                                                                                Se tienen usuarios definidos con perfiles específicos para el  manejo de la página web.                                                                                                                                                                                                                                                        </t>
  </si>
  <si>
    <t xml:space="preserve">Emisión inoportuna del boletin de noticia mercantil mensual  </t>
  </si>
  <si>
    <t xml:space="preserve">OPERATIVOS </t>
  </si>
  <si>
    <t>Desconocimiento de las fechas maximas de reporte</t>
  </si>
  <si>
    <t xml:space="preserve">Sanciones disciplinarias por parte de la Superintendencia de Industria y comercio </t>
  </si>
  <si>
    <t>Verificación de fechas de reporte de la noticia mercantil  en el aplicativo</t>
  </si>
  <si>
    <t xml:space="preserve">Realización inapropiada  de las comunicaciones externas </t>
  </si>
  <si>
    <t>Inclusión de información impertinente y poco útil  de acuerdo a las funciones de la entidad</t>
  </si>
  <si>
    <t>Pérdida de credibilidad de la Entidad</t>
  </si>
  <si>
    <t>Verificación por parte de la Presidencia Ejecutiva y Dirección de promoción y desarrollo de la información a publicar</t>
  </si>
  <si>
    <t>Copia ineficiente de  los archivos de prensa y fotografías institucionales</t>
  </si>
  <si>
    <t xml:space="preserve">Error humano.
Desconocimiento de las medios adecuados por la entidad para el almacenamiento de la información </t>
  </si>
  <si>
    <t xml:space="preserve">Pérdida de información </t>
  </si>
  <si>
    <t xml:space="preserve">Realización de copias de seguridad </t>
  </si>
  <si>
    <t>Falencia en la ejecución de la comunicación interna de los funcionarios de la Camara de Comercio de Ocaña</t>
  </si>
  <si>
    <t xml:space="preserve">Uso inadecuado de los canales de comunicación existentes.
</t>
  </si>
  <si>
    <t>Ambiente de trabajo desfavorable al existir comunicación deficiente de decisiones y demás información de carácter general para los funcionarios de la Cámara de Comercio de Ocaña</t>
  </si>
  <si>
    <t xml:space="preserve">Existencia de comunicación a través de grupo de Whatsapp con fin netamente laboral.
Grupo de comunicación via correo electrónico </t>
  </si>
  <si>
    <t>Diario</t>
  </si>
  <si>
    <t>Carencia en la producción de contenido informativo de las funciones de la entidad</t>
  </si>
  <si>
    <t>No identificación de las necesidades de información del publico objetivo de la Cámara de Comercio de Ocaña</t>
  </si>
  <si>
    <t>Desinformación frente a las funciones de la entidad y su campo de trabajo específico</t>
  </si>
  <si>
    <t xml:space="preserve">Verificación de información anual producida. </t>
  </si>
  <si>
    <t>Imagen corporativa desfavorable a través de internet</t>
  </si>
  <si>
    <t xml:space="preserve">IMAGEN </t>
  </si>
  <si>
    <t>Publicación y uso inoportuno de información institucional a través de las redes oficiales de la entidad.</t>
  </si>
  <si>
    <t xml:space="preserve">Perdida de imagen corporativa y credibilidad en las publicación de la entidad. </t>
  </si>
  <si>
    <t>Revisión peridioca de la información publicada en las redes sociales</t>
  </si>
  <si>
    <t xml:space="preserve">Daño de equipos </t>
  </si>
  <si>
    <t>Uso indebido de equipos tecnológicos de comunicaciones de la entidad</t>
  </si>
  <si>
    <t xml:space="preserve">Perdidas de activos para la entidad </t>
  </si>
  <si>
    <t xml:space="preserve">Establecimiento de formato para salida y uso de equipos de la entidad </t>
  </si>
  <si>
    <t>MATRIZ DE RIESGOS GESTIÓN DOCUMENTAL</t>
  </si>
  <si>
    <t xml:space="preserve">SOPORTE O APOYO </t>
  </si>
  <si>
    <t>GESTIÓN DOCUMENTAL</t>
  </si>
  <si>
    <t xml:space="preserve">Administrar el archivo de la entidad mediante planificación, manejo y organización de la documentación preoducida y recibida por áreas de la Cámara de Comercio de Ocaña y otras entidades garantizando la conservaciòn y entrega oportuna de la misma con el objeto de facilitar su utilización y conservación </t>
  </si>
  <si>
    <t>Desactualización por cambios normativos permanente</t>
  </si>
  <si>
    <t>Ausencia de capacitación permanente y actualización normativas</t>
  </si>
  <si>
    <t xml:space="preserve">Incumplimiento normativo </t>
  </si>
  <si>
    <t>Asistencia a capacitaciones especificas en normativa de gestión documental.</t>
  </si>
  <si>
    <t xml:space="preserve">PREVENTIVO </t>
  </si>
  <si>
    <t>Obsolescencia  tecnológica de hardware</t>
  </si>
  <si>
    <t xml:space="preserve">Cambios tecnologicos permanentes </t>
  </si>
  <si>
    <t xml:space="preserve">Manejo inapropiado de la información y gestión documental </t>
  </si>
  <si>
    <t xml:space="preserve">Verificación del funcionamiento de las herramientas tecnológicas disponibles
Identificación de fallas que se presenten </t>
  </si>
  <si>
    <t xml:space="preserve">
Robo y / o pérdida de documentos e información.</t>
  </si>
  <si>
    <t>Ausencia o falla de las herramientas tecnológicas.
Aplicación inadecuada de la Ley General de Archivo.
Ausencia de controles.
Ausencia de recurso humano capacitado.
No se hace inducción a los trabajadores sobre el manejo y archivo de la información.
Falta de controles en el momento de desvinculación de personas.
Fenomenos naturales que afecten las instalaciones de la entidad.</t>
  </si>
  <si>
    <t>Sanciones disciplinarias, penales y fiscales.
Acciones judiciales en contra de la Cámara.
Pérdida de la memoria institucional.                                              Pérdida de memoria y de información del proceso.
Mala imagen institucional.
Reprocesos y pérdidas económicas.</t>
  </si>
  <si>
    <t>Verificación e inspección de los documentos de la entidad conforme a las tablas de retencion documental.</t>
  </si>
  <si>
    <t>Excesiva acumulación de documentos</t>
  </si>
  <si>
    <t>Falta de espacio fisico que permita el debido archivo</t>
  </si>
  <si>
    <t>Desorganización documental.
Dificil acceso a la información a tiempo.
Flujo inadecuado de información interna y externa</t>
  </si>
  <si>
    <t xml:space="preserve">Reasignación de espacios físicos apropiados para el debido archivo documental </t>
  </si>
  <si>
    <t xml:space="preserve">CORRECTIVO </t>
  </si>
  <si>
    <t xml:space="preserve">Asignación de personal periódico para descongestionar la asignación documental </t>
  </si>
  <si>
    <t xml:space="preserve">
Entrega Tardía de la correspondencia o mal direccionamiento del documento a nivel interno de la Cámara de Comercio de Ocaña</t>
  </si>
  <si>
    <t xml:space="preserve">Ausencia de controles.
Aplicación inadecuada de la Ley General de Archivo.
Ausencia de recurso humano.
Falta de Compromiso.                      </t>
  </si>
  <si>
    <t>Sanciones disciplinarias, penales y fiscales.
Acciones judiciales en contra de la Cámara.
Pérdida de la memoria institucional.                                           Pérdida de memoria y de información del proceso.
Mala imagen institucional.
Reprocesos y pérdidas económicas.</t>
  </si>
  <si>
    <t>Implementar un formato de recepcion de documentos para mejorar y hacer seguimientos a los tiempos de entrega y que el documento tenga el direccionamiento correcto.</t>
  </si>
  <si>
    <t>Entrega inadecauda  de la correspondencia externa.</t>
  </si>
  <si>
    <t>Ausencia de controles.
Ausencia de recurso humano capacitado.
Falta de Compromiso.</t>
  </si>
  <si>
    <t>Sanciones disciplinarias, penales y fiscales.
Acciones judiciales en contra de la Cámara.
Pérdida de la memoria institucional.     
  Pérdida de memoria y de información del proceso.
Mala imagen institucional.
Reprocesos y pérdidas económicas.</t>
  </si>
  <si>
    <t>Verificar y hacer seguimiento a la correspondencia que es entregada de manera externa mediante un formato de salida de correspondencia.</t>
  </si>
  <si>
    <t xml:space="preserve">
Deterioro de los documentos.</t>
  </si>
  <si>
    <t>De forma natural y de forma accidental.
Ausencia de equipos de control del ambiente y de prevención de incendios.</t>
  </si>
  <si>
    <t>Realizar inspección y limpieza general del archivo de la Camara de Comercio de Ocaña</t>
  </si>
  <si>
    <t xml:space="preserve">
Publicación errónea o tardía de los actos administrativos.</t>
  </si>
  <si>
    <t>Falta de compromiso.
Ausencia o falla de las herramientas tecnológicas.</t>
  </si>
  <si>
    <t>Sanciones disciplinarias, penales y fiscales.
Acciones judiciales en contra de la Cámara.
Pérdida de la memoria institucional.      
Pérdida de memoria y de información del proceso.
Mala imagen institucional.
Reprocesos y pérdidas económicas.</t>
  </si>
  <si>
    <t>Revisar que todos los actos administrativos publicados en la pagina Web sea acordes con el documento fisico que se guarda en el expediente de la Camara.</t>
  </si>
  <si>
    <t>Respuestas inoportunas de peticiones y/o solicitudes.</t>
  </si>
  <si>
    <t>Ausencia o falla de herramientas Tecnológicas para transmitir las solicitudes de maneja oportuna.
Ausencia de controles.</t>
  </si>
  <si>
    <t>Sanciones disciplinarias, penales y fiscales.
Acciones judiciales en contra de la Cámara.
Pérdida de la memoria institucional.                                                   Pérdida de memoria y de información del proceso.
Mala imagen institucional.
Reprocesos y pérdidas económicas.</t>
  </si>
  <si>
    <t>Hacer segumiento a las PQRS mediante la matriz implementada en la entidad</t>
  </si>
  <si>
    <t xml:space="preserve">
Uso indebido de la información confidencial.</t>
  </si>
  <si>
    <t>Bajo nivel de seguridad para el acceso a la información.
Desconocimiento  de las políticas de manejo de información.
Actos mal intencionados de terceros.
Acceso no autorizado a información.
Fraude interno.            
Ocultar a la ciudadania la informacion considerada pública.</t>
  </si>
  <si>
    <t>Sanciones disciplinarias, penales y fiscales.
Acciones judiciales en contra de la Cámara.
Pérdida de la memoria institucional.             
 Pérdida de memoria y de información del proceso.
Mala imagen institucional.
Reprocesos y pérdidas económicas.</t>
  </si>
  <si>
    <t>Verificar que exista la clausula de confidencialidad de la informacion en los contratos de los funcionarios de la camara y hacer seguimiento a las politicas establecidas para el manejo de la informacion de la entidad</t>
  </si>
  <si>
    <t xml:space="preserve">MATRIZ DE RIESGOS CONTROL INTERNO </t>
  </si>
  <si>
    <t xml:space="preserve">EVALUACIÓN </t>
  </si>
  <si>
    <t xml:space="preserve">CONTROL INTERNO </t>
  </si>
  <si>
    <t xml:space="preserve">Evaluar en forma independiente </t>
  </si>
  <si>
    <t>Incumplimiento del Plan Anual de Auditorías.</t>
  </si>
  <si>
    <t>Situaciones propias de la entidad  que impiden la ejecución de las auditorías.
Programación inadecuada del  anual de auditorías de la entidad.
Falta de seguimiento al programa anual de auditorias</t>
  </si>
  <si>
    <t>No contar con elementos de evaluación
sobre el estado de los procesos y dependencias de la entidad.
*Pérdida de oportunidad en las observaciones
realizadas a las dependencias y procesos de
la entidad.</t>
  </si>
  <si>
    <t>Formular el Programa anual de auditorías con tiempos asequibles que
permitan prever contingencias.
Hacer seguimiento a las auditorías que deben realizarse y a la ejecución de
las mismas.</t>
  </si>
  <si>
    <t>MENSUAL</t>
  </si>
  <si>
    <t>Inoportunidad en la comunicación de
hallazgos a los diferentes procesos</t>
  </si>
  <si>
    <t>Elaboración tardía de los informes de auditoría.
Retrasos en la comunicación de los informes de auditoría, a las personas vinculadas en el proceso.</t>
  </si>
  <si>
    <t xml:space="preserve">Pérdida de oportunidad de mejoraramiento de los procesos.
No desarrollo de los planes de mejoramiento </t>
  </si>
  <si>
    <t xml:space="preserve">Entrega de copia al correo electrónico del plan de mejoramiento propuesto, realizando seguimiento al mismo </t>
  </si>
  <si>
    <t xml:space="preserve"> No Reportar actos de corrupción observados en
el ejercicio de evaluación de la entidad.</t>
  </si>
  <si>
    <t>Faltas de ética e idoneidad del personal de Control interno.  
Carencia de politicas claras frente a la actuación de los funcionarios de la Cámara de Comercio de Ocaña.
interno.
Presiones al interior de la entidad para el no
reporte de irregularidades</t>
  </si>
  <si>
    <t>Investigaciones de tipo disciplinarias
Pérdida de credibilidad al interior de la entidad en el ejercicio del control interno.</t>
  </si>
  <si>
    <t>Realizar el  reporte y seguimiento de actos de corrupcion encontrados en la  Cámara de Comercio de Ocaña.
Afianzar en el equipo de control interno el código de ética institucional.</t>
  </si>
  <si>
    <t>Presentación Extemporánea de Informes</t>
  </si>
  <si>
    <t>Inexistencia de un cronograma que establezca los informes que deben presentarse con los términos respectivos.  
Falta de seguimiento por parte del equipo de control interno al cronograma de presentación de informes.  
Desconocimiento de normas existentes o actualizaciones normativas.</t>
  </si>
  <si>
    <t>Investigaciones de tipo disciplinario, fiscal y/o penal. Sanciones para la entidad. Pérdida de imagen institucional.</t>
  </si>
  <si>
    <t>*Elaborar un cronograma con los informes que deben presentarse y los
términos de presentación.
*Hacer seguimiento a los informes que deben presentarse.
*Revisión permanente  sobre cambios en disposiciones
normativas o generación de nuevas disposiciones.</t>
  </si>
  <si>
    <t>Inoportunidad en el Seguimiento a la Matriz de Riesgos de la Entidad.</t>
  </si>
  <si>
    <t>Desconocimiento de los controles establecidos en las matrices de riesgos por proceso.  
Falta de efectividad de los controles establecidos en el proceso de Control y Seguimiento.</t>
  </si>
  <si>
    <t>Afectaciones en la operación y gestión del proceso. 
Investigaciones de tipo disciplinario, fiscal y/o penal. Sanciones para la entidad.</t>
  </si>
  <si>
    <t xml:space="preserve">Seguimiento a las las actividades de control establecidas </t>
  </si>
  <si>
    <t>Seguimiento inadecuado de las acciones establecidas en los Planes de Mejoramiento.</t>
  </si>
  <si>
    <t>Planeación inadecuada de los planes de mejoramiento.
Desconocimiento de las fechas de vencimiento de las acciones.
Falta de efectividad de los controles establecidos</t>
  </si>
  <si>
    <t>Apertura de procesos sancionatorios y discplinarios.  
Pérdida de imagen institucional.</t>
  </si>
  <si>
    <t>Seguimiento a los planes de mejoramiento estipulados en las fichas técnicas de indicadores por procesos, reportados por cada líder de proceso.</t>
  </si>
  <si>
    <t xml:space="preserve">
Uso Indebido de la Información Confidencial.</t>
  </si>
  <si>
    <t>MATRIZ DE RIESGOS ADMINISTRATIVO</t>
  </si>
  <si>
    <t xml:space="preserve">ESTRÁTEGICO </t>
  </si>
  <si>
    <t>ADMINISTRATIVO</t>
  </si>
  <si>
    <t xml:space="preserve">Establecer la dirección estratégica dela Cámara de Comercio de Ocaña a través de la planeación de actividades, establecimiento de objetivos, metas y programas conforme a los recursos disponibles </t>
  </si>
  <si>
    <t>Incumplimiento de funciones</t>
  </si>
  <si>
    <t xml:space="preserve">OPERATIVO
ESTRATÉGICO </t>
  </si>
  <si>
    <t xml:space="preserve">Falta de información de los procesos y capacitación continua al personal </t>
  </si>
  <si>
    <t>Inconsistencia en las funciones.
Prestación indebida del servicio.</t>
  </si>
  <si>
    <t>Verificación de actividades que se ajusten a las funciones asignadas</t>
  </si>
  <si>
    <t>Extemporaneidad en la presentación de los informes</t>
  </si>
  <si>
    <t xml:space="preserve">Fallas en la plataforma Informes a las entidades que vigilan la camara de comercio .
Personal no capacitado en ausencia del funcionario a cargo de la tarea. </t>
  </si>
  <si>
    <t>Sanciones legales y pecuniarias</t>
  </si>
  <si>
    <t xml:space="preserve">Calendario con las responsabilidades a cumplir.
Verificación de cumplimiento de funciones </t>
  </si>
  <si>
    <t xml:space="preserve">Pérdida de documentos </t>
  </si>
  <si>
    <t>Falta de archivadores en el área de trabajo.
Seguridad de la documentación.</t>
  </si>
  <si>
    <t>Pérdida de documentos y objetos administrativos</t>
  </si>
  <si>
    <t xml:space="preserve">Seguimiento a archivo </t>
  </si>
  <si>
    <t>Incumplimiento en el plan estratégico de la entidad</t>
  </si>
  <si>
    <t xml:space="preserve">ESTRATÉGICO </t>
  </si>
  <si>
    <t>Inexistencia de cultura y adaptación a la nueva normatividad</t>
  </si>
  <si>
    <t>Incumplimiento a los programas, pérdida de imagen.</t>
  </si>
  <si>
    <t xml:space="preserve">Seguimiento a las actividades planteadas en el plan estrategico </t>
  </si>
  <si>
    <t xml:space="preserve">Incumplimiento del plan anual de trabajo y presupuesto anual </t>
  </si>
  <si>
    <t xml:space="preserve">Inadecuada planeación de actividades
Asignación de recursos no ajustada a la realidad económica </t>
  </si>
  <si>
    <t xml:space="preserve">Sanciones legales y pecuniarias por parte de los entes de control </t>
  </si>
  <si>
    <t xml:space="preserve">Seguimiento al plan de trabajo anual y la respectiva ejecución presupuestal </t>
  </si>
  <si>
    <t>Incumplimiento de ley a los términos de respuesta</t>
  </si>
  <si>
    <t>Distribución inoportuna.
Fallas en la coordinación con otras dependencias Peticiones, quejas, reclamos y sugerencias</t>
  </si>
  <si>
    <t>Deficiencia en la imagen institucional.
Quejas en la SIC
Posibilidad de tutelas</t>
  </si>
  <si>
    <t xml:space="preserve">Seguimiento a peticiones recibidas por la entidad </t>
  </si>
  <si>
    <t>MATRIZ DE RIESGOS COORDINACIÓN DE PROGRAMAS ESTRATÉGICOS</t>
  </si>
  <si>
    <t xml:space="preserve">APOYO </t>
  </si>
  <si>
    <t xml:space="preserve">COORDINACIÓN DE PROGRAMAS ESTRATÉGICOS </t>
  </si>
  <si>
    <t>Establecer los parámetros institucionales que permitan el cumplimiento de la normatividad establecida por el Gobierno Nacional en función del Sistema de Seguridad y salud en el trabajo.</t>
  </si>
  <si>
    <t xml:space="preserve">Soporte documental del  personal incompleto o con falsedad </t>
  </si>
  <si>
    <t xml:space="preserve">Gestión inadecuada del proceso de gestión humana en actualización documental y verificación de documentación </t>
  </si>
  <si>
    <t xml:space="preserve">Resultados desfavorables por el personal asignado para el desarrollo de las tareas asignadas.
Ineficiencia en el servicio </t>
  </si>
  <si>
    <t>Criterios de selección definidos. Soportes de hojas de vida. Verificación de la información.</t>
  </si>
  <si>
    <t>Cuando se requiera</t>
  </si>
  <si>
    <t>Desempeño laboral deficiente de los funcionarios de la Cámara de Comercio de Ocaña</t>
  </si>
  <si>
    <t>Ausencia de adhesion de los funcionarios a los planes y fines de la entidad.
Desconocimiento de las funciones a realizar y de los objetivos establecidos para cada funcionario</t>
  </si>
  <si>
    <t>Incumplimiento de objetivos institucionales. 
Insatisfacción de los usuarios.
Demoras en la prestación del servicio.</t>
  </si>
  <si>
    <t>Aplicar anualmente evaluación de desempeño a los funcionarios de la entidad y efectuar seguimiento a los planes establecidos.</t>
  </si>
  <si>
    <t>Materialización de Accidentes de Trabajo.</t>
  </si>
  <si>
    <t>Desconocimiento  del SG-SST por parte de los funcionarios de la entidad.
Tratamiento inadecuado de los riesgos potenciales existentes en la entidad.
Realización de actividades que impliquen riesgos superiores a los asociados a las funciones asignadas.</t>
  </si>
  <si>
    <t>Daño integridad física de funcionarios o usuarios.
Sanciones, Investigaciones de entes de control,.
Apertura de procesos jurídicos.</t>
  </si>
  <si>
    <t>Identificar, tratar  y realizar seguimiento permanente los riesgos potenciales existentes en la entidad</t>
  </si>
  <si>
    <t xml:space="preserve">Incumplimiento de los preceptos establecidos en el Sistema de Gestión de seguridad y salud en el trabajo </t>
  </si>
  <si>
    <t xml:space="preserve">Funcionamiento inadecuado del COPPAST.
Funcionamiento deficiente del  SG-SST. 
Falta de  Asesoría y acompañamiento deficiente de la ARL.
Desconocimiento de la normatividad legal vigente en la materia </t>
  </si>
  <si>
    <t>Deficiencias en la calidad de vida laboral. 
Aumento en los índices de accidentes laborales y enfermedades profesionales. 
Sanciones legales.</t>
  </si>
  <si>
    <t>Capacitación periódica en temas del  SS-SGT de la entidad, de igual manera revision del desarrollo de las actividades programadas por el sistema.</t>
  </si>
  <si>
    <t xml:space="preserve">
Deterioro del Clima Laboral.</t>
  </si>
  <si>
    <t>Inexistencia de un adecuado instrumento para la medición del clima laboral.
Ausencia de un cronograma de actividades de identificación y análisis de clima laboral.
Falta de seguimiento en la ejecución de actividades de medición del clima laboral.</t>
  </si>
  <si>
    <t>Aumento de la insatisfacción del personal. Deficiencias en la calidad de vida laboral.        
Deficiencias en cumplimiento de indicadores de gestión.</t>
  </si>
  <si>
    <t xml:space="preserve">Realizar capacitación con profesional especialista en el área que facilite el mejoramiento continuo del clima laboral </t>
  </si>
  <si>
    <t xml:space="preserve">Incapacidades no reconocidas por las arl y EPS  </t>
  </si>
  <si>
    <t xml:space="preserve">No reportar accidentes de trabajo al ARL y EPS en el tiempo estipulado </t>
  </si>
  <si>
    <t>Sanciones 
Demandas Laborales
Realización de pagos inadecuados</t>
  </si>
  <si>
    <t xml:space="preserve">Verificar la relación de incapacidades y pago de las mismas </t>
  </si>
  <si>
    <t>CÁMARA DE COMERCIO DE OCAÑA</t>
  </si>
  <si>
    <t>OCAÑA</t>
  </si>
  <si>
    <t>ENERO 2022</t>
  </si>
  <si>
    <t>MATRICES DE RIESGO Y OPORTUNIDADES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</si>
</sst>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_(&quot;$&quot;\ * \(#,##0.00\);_(&quot;$&quot;\ * &quot;-&quot;??_);_(@_)"/>
  </numFmts>
  <fonts count="23" x14ac:knownFonts="1">
    <font>
      <sz val="10"/>
      <name val="Arial"/>
    </font>
    <font>
      <sz val="11"/>
      <color theme="1"/>
      <name val="Calibri"/>
      <family val="2"/>
      <scheme val="minor"/>
    </font>
    <font>
      <b/>
      <sz val="10"/>
      <name val="Arial"/>
      <family val="2"/>
    </font>
    <font>
      <b/>
      <sz val="12"/>
      <name val="Arial"/>
      <family val="2"/>
    </font>
    <font>
      <sz val="10"/>
      <name val="Arial"/>
      <family val="2"/>
    </font>
    <font>
      <sz val="12"/>
      <name val="Arial"/>
      <family val="2"/>
    </font>
    <font>
      <b/>
      <sz val="11"/>
      <name val="Arial"/>
      <family val="2"/>
    </font>
    <font>
      <sz val="11"/>
      <name val="Arial"/>
      <family val="2"/>
    </font>
    <font>
      <sz val="10"/>
      <name val="Arial"/>
      <family val="2"/>
    </font>
    <font>
      <b/>
      <i/>
      <sz val="10"/>
      <name val="Arial"/>
      <family val="2"/>
    </font>
    <font>
      <i/>
      <sz val="10"/>
      <name val="Arial"/>
      <family val="2"/>
    </font>
    <font>
      <sz val="8"/>
      <name val="Arial"/>
      <family val="2"/>
    </font>
    <font>
      <sz val="11"/>
      <color indexed="9"/>
      <name val="Arial"/>
      <family val="2"/>
    </font>
    <font>
      <b/>
      <sz val="10"/>
      <color rgb="FF000000"/>
      <name val="Arial"/>
      <family val="2"/>
    </font>
    <font>
      <sz val="11"/>
      <color theme="1"/>
      <name val="Arial"/>
      <family val="2"/>
    </font>
    <font>
      <sz val="11"/>
      <name val="Calibri"/>
      <family val="2"/>
      <scheme val="minor"/>
    </font>
    <font>
      <sz val="11"/>
      <color rgb="FFFF0000"/>
      <name val="Arial"/>
      <family val="2"/>
    </font>
    <font>
      <b/>
      <sz val="11"/>
      <color theme="1"/>
      <name val="Arial"/>
      <family val="2"/>
    </font>
    <font>
      <sz val="10"/>
      <color rgb="FF000000"/>
      <name val="Arial"/>
      <family val="2"/>
    </font>
    <font>
      <sz val="12"/>
      <name val="Calibri"/>
      <family val="2"/>
    </font>
    <font>
      <sz val="12"/>
      <name val="Calibri"/>
      <family val="2"/>
      <scheme val="minor"/>
    </font>
    <font>
      <sz val="12"/>
      <color rgb="FFFF0000"/>
      <name val="Calibri"/>
      <family val="2"/>
      <scheme val="minor"/>
    </font>
    <font>
      <b/>
      <sz val="12"/>
      <color theme="1"/>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92D050"/>
        <bgColor rgb="FF000000"/>
      </patternFill>
    </fill>
    <fill>
      <patternFill patternType="solid">
        <fgColor rgb="FFFFFF00"/>
        <bgColor rgb="FF000000"/>
      </patternFill>
    </fill>
    <fill>
      <patternFill patternType="solid">
        <fgColor rgb="FFFFC000"/>
        <bgColor rgb="FF000000"/>
      </patternFill>
    </fill>
    <fill>
      <patternFill patternType="solid">
        <fgColor rgb="FFFF0000"/>
        <bgColor rgb="FF000000"/>
      </patternFill>
    </fill>
    <fill>
      <patternFill patternType="solid">
        <fgColor rgb="FFFFFFFF"/>
        <bgColor rgb="FF000000"/>
      </patternFill>
    </fill>
    <fill>
      <patternFill patternType="solid">
        <fgColor theme="3" tint="0.59999389629810485"/>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right style="thin">
        <color indexed="64"/>
      </right>
      <top style="thin">
        <color indexed="64"/>
      </top>
      <bottom/>
      <diagonal/>
    </border>
    <border>
      <left style="medium">
        <color indexed="64"/>
      </left>
      <right style="thin">
        <color indexed="64"/>
      </right>
      <top/>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style="thin">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s>
  <cellStyleXfs count="3">
    <xf numFmtId="0" fontId="0" fillId="0" borderId="0"/>
    <xf numFmtId="164" fontId="8" fillId="0" borderId="0" applyFont="0" applyFill="0" applyBorder="0" applyAlignment="0" applyProtection="0"/>
    <xf numFmtId="0" fontId="1" fillId="0" borderId="0"/>
  </cellStyleXfs>
  <cellXfs count="624">
    <xf numFmtId="0" fontId="0" fillId="0" borderId="0" xfId="0"/>
    <xf numFmtId="0" fontId="4" fillId="0" borderId="0" xfId="0" applyFont="1" applyAlignment="1">
      <alignment horizontal="justify" vertical="center" wrapText="1"/>
    </xf>
    <xf numFmtId="0" fontId="4" fillId="0" borderId="0" xfId="0" applyFont="1"/>
    <xf numFmtId="0" fontId="4" fillId="0" borderId="0" xfId="0" applyFont="1" applyAlignment="1">
      <alignment wrapText="1"/>
    </xf>
    <xf numFmtId="164" fontId="4" fillId="0" borderId="0" xfId="1" applyFont="1" applyAlignment="1">
      <alignment horizontal="justify" vertical="center" wrapText="1"/>
    </xf>
    <xf numFmtId="0" fontId="4" fillId="0" borderId="0" xfId="1" applyNumberFormat="1" applyFont="1"/>
    <xf numFmtId="0" fontId="6" fillId="0" borderId="1" xfId="0" applyFont="1" applyFill="1" applyBorder="1" applyAlignment="1">
      <alignment horizontal="center" vertical="center" wrapText="1"/>
    </xf>
    <xf numFmtId="0" fontId="5" fillId="0" borderId="0" xfId="0" applyFont="1" applyFill="1"/>
    <xf numFmtId="0" fontId="4" fillId="0" borderId="0" xfId="0" applyFont="1" applyFill="1"/>
    <xf numFmtId="0" fontId="7" fillId="0" borderId="1" xfId="0" applyFont="1" applyFill="1" applyBorder="1" applyAlignment="1">
      <alignment horizontal="center" vertical="center" wrapText="1"/>
    </xf>
    <xf numFmtId="14" fontId="4" fillId="2" borderId="0" xfId="0" applyNumberFormat="1"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horizontal="justify" vertical="center" wrapText="1"/>
    </xf>
    <xf numFmtId="0" fontId="2" fillId="2" borderId="0" xfId="0" applyFont="1" applyFill="1"/>
    <xf numFmtId="0" fontId="4" fillId="2" borderId="0" xfId="0" applyFont="1" applyFill="1"/>
    <xf numFmtId="0" fontId="4" fillId="2" borderId="0" xfId="1" applyNumberFormat="1" applyFont="1" applyFill="1"/>
    <xf numFmtId="0" fontId="2" fillId="2" borderId="0" xfId="0" applyFont="1" applyFill="1" applyAlignment="1">
      <alignment vertical="center"/>
    </xf>
    <xf numFmtId="0" fontId="13"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2" fillId="2" borderId="0" xfId="0" applyFont="1" applyFill="1" applyAlignment="1">
      <alignment horizontal="justify" vertical="center"/>
    </xf>
    <xf numFmtId="0" fontId="0" fillId="0" borderId="0" xfId="0" applyAlignment="1">
      <alignment vertical="center" textRotation="90"/>
    </xf>
    <xf numFmtId="0" fontId="2" fillId="0" borderId="0" xfId="0" applyFont="1" applyAlignment="1">
      <alignment vertical="center"/>
    </xf>
    <xf numFmtId="0" fontId="4" fillId="2" borderId="0" xfId="0" applyFont="1" applyFill="1" applyAlignment="1">
      <alignment horizontal="justify" vertical="center" wrapText="1"/>
    </xf>
    <xf numFmtId="0" fontId="2" fillId="2" borderId="1" xfId="0" applyFont="1" applyFill="1" applyBorder="1" applyAlignment="1">
      <alignment horizontal="center"/>
    </xf>
    <xf numFmtId="0" fontId="4"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4" fillId="2" borderId="0" xfId="0" applyFont="1" applyFill="1" applyBorder="1" applyAlignment="1">
      <alignment horizontal="center" vertical="center"/>
    </xf>
    <xf numFmtId="0" fontId="2" fillId="2" borderId="0" xfId="0" applyFont="1" applyFill="1" applyBorder="1" applyAlignment="1">
      <alignment horizontal="center" vertical="center"/>
    </xf>
    <xf numFmtId="0" fontId="7" fillId="0" borderId="1"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wrapText="1"/>
    </xf>
    <xf numFmtId="0" fontId="7" fillId="0" borderId="0" xfId="0" applyFont="1" applyFill="1"/>
    <xf numFmtId="0" fontId="14" fillId="0" borderId="0" xfId="0" applyFont="1" applyFill="1"/>
    <xf numFmtId="0" fontId="12" fillId="0" borderId="0" xfId="0" applyFont="1" applyFill="1"/>
    <xf numFmtId="0" fontId="7" fillId="0" borderId="1" xfId="0" applyFont="1" applyFill="1" applyBorder="1" applyAlignment="1">
      <alignment horizontal="center" vertical="center"/>
    </xf>
    <xf numFmtId="0" fontId="12" fillId="0" borderId="0" xfId="0" applyFont="1" applyFill="1" applyAlignment="1">
      <alignment horizontal="center" vertical="justify"/>
    </xf>
    <xf numFmtId="0" fontId="4" fillId="2" borderId="0" xfId="0" applyFont="1" applyFill="1" applyAlignment="1">
      <alignment horizontal="left" vertical="center" wrapText="1"/>
    </xf>
    <xf numFmtId="0" fontId="4" fillId="2" borderId="0" xfId="0" applyFont="1" applyFill="1" applyAlignment="1">
      <alignment horizontal="left" vertical="center"/>
    </xf>
    <xf numFmtId="0" fontId="4" fillId="2" borderId="0" xfId="0" applyFont="1" applyFill="1" applyAlignment="1">
      <alignment horizontal="justify"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11"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4" xfId="0" applyFont="1" applyFill="1" applyBorder="1" applyAlignment="1">
      <alignment horizontal="justify" vertical="center" wrapText="1"/>
    </xf>
    <xf numFmtId="0" fontId="7" fillId="0" borderId="5" xfId="0" applyFont="1" applyFill="1" applyBorder="1" applyAlignment="1">
      <alignment horizontal="left" vertical="center" wrapText="1"/>
    </xf>
    <xf numFmtId="0" fontId="7" fillId="0" borderId="6"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7" xfId="0" applyFont="1" applyFill="1" applyBorder="1" applyAlignment="1">
      <alignment horizontal="center" vertical="center"/>
    </xf>
    <xf numFmtId="0" fontId="5" fillId="0" borderId="7" xfId="0" applyFont="1" applyFill="1" applyBorder="1" applyAlignment="1">
      <alignment horizontal="center" vertical="center"/>
    </xf>
    <xf numFmtId="0" fontId="7" fillId="0" borderId="7"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1" xfId="0" applyFont="1" applyFill="1" applyBorder="1" applyAlignment="1">
      <alignment wrapText="1"/>
    </xf>
    <xf numFmtId="0" fontId="15" fillId="0" borderId="4" xfId="0" applyFont="1" applyFill="1" applyBorder="1" applyAlignment="1">
      <alignment horizontal="center" vertical="center"/>
    </xf>
    <xf numFmtId="0" fontId="15" fillId="0" borderId="5" xfId="0"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5"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4"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19"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21" xfId="0" applyFont="1" applyFill="1" applyBorder="1" applyAlignment="1">
      <alignment horizontal="center" vertical="center"/>
    </xf>
    <xf numFmtId="0" fontId="7" fillId="0" borderId="22"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20"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24"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15" fillId="0" borderId="19" xfId="0" applyFont="1" applyFill="1" applyBorder="1" applyAlignment="1">
      <alignment horizontal="center" vertical="center"/>
    </xf>
    <xf numFmtId="0" fontId="7" fillId="0" borderId="27"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1" fillId="0" borderId="28" xfId="0" applyFont="1" applyFill="1" applyBorder="1" applyAlignment="1">
      <alignment horizontal="center" vertical="center" wrapText="1"/>
    </xf>
    <xf numFmtId="0" fontId="7" fillId="0" borderId="19" xfId="0" applyFont="1" applyFill="1" applyBorder="1" applyAlignment="1">
      <alignment horizontal="justify" vertical="center" wrapText="1"/>
    </xf>
    <xf numFmtId="0" fontId="7" fillId="0" borderId="20" xfId="0" applyFont="1" applyFill="1" applyBorder="1" applyAlignment="1">
      <alignment horizontal="justify" vertical="center" wrapText="1"/>
    </xf>
    <xf numFmtId="0" fontId="7" fillId="0" borderId="23" xfId="0" applyFont="1" applyFill="1" applyBorder="1" applyAlignment="1">
      <alignment horizontal="justify" vertical="center" wrapText="1"/>
    </xf>
    <xf numFmtId="0" fontId="7" fillId="0" borderId="20" xfId="0" applyFont="1" applyFill="1" applyBorder="1" applyAlignment="1">
      <alignment vertical="center" wrapText="1"/>
    </xf>
    <xf numFmtId="0" fontId="7" fillId="0" borderId="22" xfId="0" applyFont="1" applyFill="1" applyBorder="1" applyAlignment="1">
      <alignment vertical="center" wrapText="1"/>
    </xf>
    <xf numFmtId="0" fontId="7" fillId="0" borderId="22" xfId="0" applyFont="1" applyFill="1" applyBorder="1" applyAlignment="1">
      <alignment horizontal="justify" vertical="center" wrapText="1"/>
    </xf>
    <xf numFmtId="0" fontId="15" fillId="0" borderId="19" xfId="0" applyFont="1" applyFill="1" applyBorder="1" applyAlignment="1">
      <alignment horizontal="center" vertical="center" wrapText="1"/>
    </xf>
    <xf numFmtId="0" fontId="15" fillId="0" borderId="20" xfId="0" applyFont="1" applyFill="1" applyBorder="1" applyAlignment="1">
      <alignment wrapText="1"/>
    </xf>
    <xf numFmtId="0" fontId="7" fillId="0" borderId="29"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30"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6" fillId="0" borderId="0" xfId="0" applyFont="1" applyFill="1" applyBorder="1" applyAlignment="1">
      <alignment vertical="center" wrapText="1"/>
    </xf>
    <xf numFmtId="0" fontId="6" fillId="0" borderId="31"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29"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33" xfId="0" applyFont="1" applyFill="1" applyBorder="1" applyAlignment="1">
      <alignment horizontal="center" vertical="center" wrapText="1"/>
    </xf>
    <xf numFmtId="0" fontId="7" fillId="0" borderId="31" xfId="0" applyFont="1" applyFill="1" applyBorder="1" applyAlignment="1">
      <alignment horizontal="center" vertical="center"/>
    </xf>
    <xf numFmtId="0" fontId="7" fillId="0" borderId="3" xfId="0" applyFont="1" applyFill="1" applyBorder="1" applyAlignment="1">
      <alignment horizontal="center" vertical="center"/>
    </xf>
    <xf numFmtId="0" fontId="5" fillId="0" borderId="9" xfId="0" applyFont="1" applyFill="1" applyBorder="1" applyAlignment="1">
      <alignment horizontal="center" vertical="center"/>
    </xf>
    <xf numFmtId="0" fontId="7" fillId="0" borderId="30" xfId="0" applyFont="1" applyFill="1" applyBorder="1" applyAlignment="1">
      <alignment horizontal="center" vertical="center"/>
    </xf>
    <xf numFmtId="0" fontId="5" fillId="0" borderId="34"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0" xfId="0" applyFont="1" applyFill="1" applyBorder="1" applyAlignment="1">
      <alignment vertical="center"/>
    </xf>
    <xf numFmtId="0" fontId="7" fillId="0" borderId="35"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7" fillId="0" borderId="39" xfId="0" applyFont="1" applyFill="1" applyBorder="1" applyAlignment="1">
      <alignment horizontal="center" vertical="center" wrapText="1"/>
    </xf>
    <xf numFmtId="0" fontId="6" fillId="0" borderId="21" xfId="0" applyFont="1" applyFill="1" applyBorder="1" applyAlignment="1">
      <alignment horizontal="center" vertical="center"/>
    </xf>
    <xf numFmtId="0" fontId="6" fillId="0" borderId="13" xfId="0" applyFont="1" applyFill="1" applyBorder="1" applyAlignment="1">
      <alignment horizontal="center" vertical="center"/>
    </xf>
    <xf numFmtId="0" fontId="7" fillId="0" borderId="25" xfId="0" applyFont="1" applyFill="1" applyBorder="1" applyAlignment="1">
      <alignment horizontal="center" vertical="center"/>
    </xf>
    <xf numFmtId="0" fontId="7" fillId="0" borderId="11"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15" xfId="0" applyFont="1" applyFill="1" applyBorder="1" applyAlignment="1">
      <alignment horizontal="center" vertical="center"/>
    </xf>
    <xf numFmtId="0" fontId="7" fillId="0" borderId="9" xfId="0" applyFont="1" applyFill="1" applyBorder="1" applyAlignment="1">
      <alignment horizontal="center" vertical="center"/>
    </xf>
    <xf numFmtId="0" fontId="15" fillId="0" borderId="37" xfId="0" applyFont="1" applyFill="1" applyBorder="1" applyAlignment="1">
      <alignment horizontal="center" vertical="center"/>
    </xf>
    <xf numFmtId="0" fontId="7" fillId="0" borderId="38" xfId="0" applyFont="1" applyFill="1" applyBorder="1" applyAlignment="1">
      <alignment horizontal="center" vertical="center"/>
    </xf>
    <xf numFmtId="0" fontId="15" fillId="0" borderId="33" xfId="0" applyFont="1" applyFill="1" applyBorder="1" applyAlignment="1">
      <alignment horizontal="center" vertical="center" wrapText="1"/>
    </xf>
    <xf numFmtId="0" fontId="7" fillId="0" borderId="33" xfId="0" applyFont="1" applyFill="1" applyBorder="1" applyAlignment="1">
      <alignment horizontal="center" vertical="center"/>
    </xf>
    <xf numFmtId="0" fontId="7" fillId="0" borderId="35" xfId="0" applyFont="1" applyFill="1" applyBorder="1" applyAlignment="1">
      <alignment horizontal="center" vertical="center"/>
    </xf>
    <xf numFmtId="0" fontId="7" fillId="0" borderId="34" xfId="0" applyFont="1" applyFill="1" applyBorder="1" applyAlignment="1">
      <alignment horizontal="center" vertical="center"/>
    </xf>
    <xf numFmtId="0" fontId="5" fillId="0" borderId="30" xfId="0" applyFont="1" applyFill="1" applyBorder="1" applyAlignment="1">
      <alignment horizontal="center" vertical="center"/>
    </xf>
    <xf numFmtId="0" fontId="6" fillId="0" borderId="40"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0" borderId="8" xfId="0" applyFont="1" applyFill="1" applyBorder="1" applyAlignment="1">
      <alignment horizontal="center" vertical="center"/>
    </xf>
    <xf numFmtId="0" fontId="12" fillId="0" borderId="41" xfId="0" applyFont="1" applyFill="1" applyBorder="1"/>
    <xf numFmtId="0" fontId="12" fillId="0" borderId="42" xfId="0" applyFont="1" applyFill="1" applyBorder="1"/>
    <xf numFmtId="0" fontId="7" fillId="0" borderId="43" xfId="0" applyFont="1" applyFill="1" applyBorder="1"/>
    <xf numFmtId="0" fontId="7" fillId="0" borderId="41" xfId="0" applyFont="1" applyFill="1" applyBorder="1" applyAlignment="1">
      <alignment horizontal="center" vertical="justify"/>
    </xf>
    <xf numFmtId="0" fontId="7" fillId="0" borderId="42" xfId="0" applyFont="1" applyFill="1" applyBorder="1" applyAlignment="1">
      <alignment horizontal="center" vertical="justify"/>
    </xf>
    <xf numFmtId="0" fontId="7" fillId="0" borderId="43" xfId="0" applyFont="1" applyFill="1" applyBorder="1" applyAlignment="1">
      <alignment horizontal="center" vertical="justify"/>
    </xf>
    <xf numFmtId="0" fontId="7" fillId="0" borderId="44" xfId="0" applyFont="1" applyFill="1" applyBorder="1" applyAlignment="1">
      <alignment horizontal="center" vertical="center"/>
    </xf>
    <xf numFmtId="0" fontId="7" fillId="0" borderId="45" xfId="0" applyFont="1" applyFill="1" applyBorder="1" applyAlignment="1">
      <alignment horizontal="center" vertical="center" wrapText="1"/>
    </xf>
    <xf numFmtId="0" fontId="7" fillId="0" borderId="18" xfId="0" applyFont="1" applyFill="1" applyBorder="1" applyAlignment="1">
      <alignment horizontal="left" vertical="center" wrapText="1"/>
    </xf>
    <xf numFmtId="0" fontId="7" fillId="0" borderId="29" xfId="0" applyFont="1" applyFill="1" applyBorder="1" applyAlignment="1">
      <alignment horizontal="justify" vertical="center" wrapText="1"/>
    </xf>
    <xf numFmtId="0" fontId="7" fillId="0" borderId="42" xfId="0" applyFont="1" applyFill="1" applyBorder="1" applyAlignment="1">
      <alignment horizontal="center" vertical="center" wrapText="1"/>
    </xf>
    <xf numFmtId="0" fontId="7" fillId="0" borderId="42" xfId="0" applyFont="1" applyFill="1" applyBorder="1" applyAlignment="1">
      <alignment horizontal="center" vertical="center"/>
    </xf>
    <xf numFmtId="0" fontId="7" fillId="0" borderId="43" xfId="0" applyFont="1" applyFill="1" applyBorder="1" applyAlignment="1">
      <alignment horizontal="center" vertical="center"/>
    </xf>
    <xf numFmtId="0" fontId="5" fillId="0" borderId="9" xfId="0" applyFont="1" applyFill="1" applyBorder="1" applyAlignment="1">
      <alignment horizontal="center" vertical="center" wrapText="1"/>
    </xf>
    <xf numFmtId="0" fontId="7" fillId="0" borderId="46" xfId="0" applyFont="1" applyFill="1" applyBorder="1" applyAlignment="1">
      <alignment horizontal="center" vertical="center" wrapText="1"/>
    </xf>
    <xf numFmtId="0" fontId="7" fillId="0" borderId="47"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5" fillId="0" borderId="26" xfId="0" applyFont="1" applyFill="1" applyBorder="1" applyAlignment="1">
      <alignment horizontal="center" vertical="center" wrapText="1"/>
    </xf>
    <xf numFmtId="0" fontId="15" fillId="0" borderId="40" xfId="0" applyFont="1" applyFill="1" applyBorder="1" applyAlignment="1">
      <alignment horizontal="center" vertical="center" wrapText="1"/>
    </xf>
    <xf numFmtId="0" fontId="7" fillId="0" borderId="28"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41" xfId="0" applyFont="1" applyFill="1" applyBorder="1" applyAlignment="1">
      <alignment horizontal="center" vertical="center"/>
    </xf>
    <xf numFmtId="0" fontId="5" fillId="0" borderId="25" xfId="0" applyFont="1" applyFill="1" applyBorder="1" applyAlignment="1">
      <alignment horizontal="center" vertical="center"/>
    </xf>
    <xf numFmtId="0" fontId="7" fillId="0" borderId="45" xfId="0" applyFont="1" applyFill="1" applyBorder="1" applyAlignment="1">
      <alignment horizontal="center" vertical="center"/>
    </xf>
    <xf numFmtId="0" fontId="5" fillId="0" borderId="19" xfId="0" applyFont="1" applyFill="1" applyBorder="1" applyAlignment="1">
      <alignment horizontal="center" vertical="center"/>
    </xf>
    <xf numFmtId="0" fontId="7" fillId="0" borderId="39" xfId="0" applyFont="1" applyFill="1" applyBorder="1" applyAlignment="1">
      <alignment horizontal="center" vertical="center"/>
    </xf>
    <xf numFmtId="0" fontId="5" fillId="0" borderId="11" xfId="0" applyFont="1" applyFill="1" applyBorder="1" applyAlignment="1">
      <alignment horizontal="center" vertical="center"/>
    </xf>
    <xf numFmtId="0" fontId="15" fillId="0" borderId="4" xfId="0" applyFont="1" applyFill="1" applyBorder="1" applyAlignment="1">
      <alignment horizontal="center" vertical="center" wrapText="1"/>
    </xf>
    <xf numFmtId="0" fontId="15" fillId="0" borderId="4" xfId="0" applyFont="1" applyFill="1" applyBorder="1" applyAlignment="1">
      <alignment wrapText="1"/>
    </xf>
    <xf numFmtId="0" fontId="15" fillId="0" borderId="19" xfId="0" applyFont="1" applyFill="1" applyBorder="1" applyAlignment="1">
      <alignment wrapText="1"/>
    </xf>
    <xf numFmtId="0" fontId="15" fillId="0" borderId="37" xfId="0" applyFont="1" applyFill="1" applyBorder="1" applyAlignment="1">
      <alignment horizontal="center" vertical="center" wrapText="1"/>
    </xf>
    <xf numFmtId="0" fontId="5" fillId="0" borderId="42" xfId="0" applyFont="1" applyFill="1" applyBorder="1" applyAlignment="1">
      <alignment horizontal="center" vertical="center"/>
    </xf>
    <xf numFmtId="0" fontId="5" fillId="0" borderId="43" xfId="0" applyFont="1" applyFill="1" applyBorder="1" applyAlignment="1">
      <alignment horizontal="center" vertical="center"/>
    </xf>
    <xf numFmtId="0" fontId="14" fillId="0" borderId="23"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2" fillId="0" borderId="0" xfId="0" applyFont="1" applyFill="1" applyAlignment="1">
      <alignment horizontal="center" vertical="center"/>
    </xf>
    <xf numFmtId="0" fontId="7" fillId="0" borderId="0" xfId="0" applyFont="1"/>
    <xf numFmtId="0" fontId="7" fillId="0" borderId="0" xfId="0" applyFont="1" applyAlignment="1">
      <alignment wrapText="1"/>
    </xf>
    <xf numFmtId="0" fontId="6" fillId="0" borderId="0" xfId="0" applyFont="1" applyAlignment="1">
      <alignment horizontal="center" vertical="center" wrapText="1"/>
    </xf>
    <xf numFmtId="0" fontId="14" fillId="0" borderId="0" xfId="0" applyFont="1"/>
    <xf numFmtId="0" fontId="6" fillId="0" borderId="52" xfId="0" applyFont="1" applyBorder="1" applyAlignment="1">
      <alignment vertical="center"/>
    </xf>
    <xf numFmtId="0" fontId="6" fillId="0" borderId="53" xfId="0" applyFont="1" applyBorder="1" applyAlignment="1">
      <alignment vertical="center"/>
    </xf>
    <xf numFmtId="0" fontId="6" fillId="0" borderId="57" xfId="0" applyFont="1" applyBorder="1" applyAlignment="1">
      <alignment vertical="center"/>
    </xf>
    <xf numFmtId="0" fontId="16" fillId="0" borderId="0" xfId="0" applyFont="1" applyAlignment="1">
      <alignment vertical="center" wrapText="1"/>
    </xf>
    <xf numFmtId="0" fontId="12" fillId="0" borderId="0" xfId="0" applyFont="1"/>
    <xf numFmtId="0" fontId="6" fillId="0" borderId="2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4"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16"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9" xfId="0" applyFont="1" applyBorder="1" applyAlignment="1">
      <alignment horizontal="center" vertical="center"/>
    </xf>
    <xf numFmtId="0" fontId="6" fillId="0" borderId="27" xfId="0" applyFont="1" applyBorder="1" applyAlignment="1">
      <alignment horizontal="center" vertical="center"/>
    </xf>
    <xf numFmtId="0" fontId="12" fillId="0" borderId="0" xfId="0" applyFont="1" applyAlignment="1">
      <alignment horizontal="center" vertical="justify"/>
    </xf>
    <xf numFmtId="0" fontId="15" fillId="0" borderId="19" xfId="0" applyFont="1" applyBorder="1" applyAlignment="1">
      <alignment horizontal="center" vertical="center" wrapText="1"/>
    </xf>
    <xf numFmtId="0" fontId="15" fillId="0" borderId="4" xfId="0" applyFont="1" applyBorder="1" applyAlignment="1">
      <alignment horizontal="center" vertical="center"/>
    </xf>
    <xf numFmtId="0" fontId="15" fillId="0" borderId="4" xfId="0" applyFont="1" applyBorder="1" applyAlignment="1">
      <alignment horizontal="center" vertical="center" wrapText="1"/>
    </xf>
    <xf numFmtId="0" fontId="7" fillId="0" borderId="4" xfId="0" applyFont="1" applyBorder="1" applyAlignment="1">
      <alignment horizontal="center" vertical="center" wrapText="1"/>
    </xf>
    <xf numFmtId="0" fontId="15" fillId="0" borderId="37" xfId="0" applyFont="1" applyBorder="1" applyAlignment="1">
      <alignment horizontal="center" vertical="center"/>
    </xf>
    <xf numFmtId="0" fontId="7" fillId="0" borderId="2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19" xfId="0" applyFont="1" applyBorder="1" applyAlignment="1">
      <alignment horizontal="center" vertical="center"/>
    </xf>
    <xf numFmtId="0" fontId="7" fillId="0" borderId="10" xfId="0" applyFont="1" applyBorder="1" applyAlignment="1">
      <alignment horizontal="center" vertical="center"/>
    </xf>
    <xf numFmtId="0" fontId="7" fillId="0" borderId="41" xfId="0" applyFont="1" applyBorder="1"/>
    <xf numFmtId="0" fontId="15" fillId="0" borderId="20"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5" fillId="0" borderId="33" xfId="0" applyFont="1" applyBorder="1" applyAlignment="1">
      <alignment horizontal="center" vertical="center"/>
    </xf>
    <xf numFmtId="0" fontId="7" fillId="0" borderId="2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20" xfId="0" applyFont="1" applyBorder="1" applyAlignment="1">
      <alignment horizontal="center" vertical="center"/>
    </xf>
    <xf numFmtId="0" fontId="7" fillId="0" borderId="12" xfId="0" applyFont="1" applyBorder="1" applyAlignment="1">
      <alignment horizontal="center" vertical="center"/>
    </xf>
    <xf numFmtId="0" fontId="7" fillId="0" borderId="42" xfId="0" applyFont="1" applyBorder="1"/>
    <xf numFmtId="0" fontId="7" fillId="0" borderId="42" xfId="0" applyFont="1" applyBorder="1" applyAlignment="1">
      <alignment horizontal="center" vertical="center" wrapText="1"/>
    </xf>
    <xf numFmtId="0" fontId="15" fillId="0" borderId="1" xfId="0" applyFont="1" applyBorder="1" applyAlignment="1">
      <alignment horizontal="left" vertical="center" wrapText="1"/>
    </xf>
    <xf numFmtId="0" fontId="7" fillId="0" borderId="43" xfId="0" applyFont="1" applyBorder="1"/>
    <xf numFmtId="0" fontId="7" fillId="0" borderId="41" xfId="0" applyFont="1" applyBorder="1" applyAlignment="1">
      <alignment horizontal="center" vertical="justify"/>
    </xf>
    <xf numFmtId="0" fontId="15" fillId="0" borderId="1" xfId="0" applyFont="1" applyBorder="1" applyAlignment="1">
      <alignment horizontal="justify" vertical="center" wrapText="1"/>
    </xf>
    <xf numFmtId="0" fontId="15" fillId="0" borderId="33" xfId="0" applyFont="1" applyBorder="1" applyAlignment="1">
      <alignment horizontal="center" vertical="center" wrapText="1"/>
    </xf>
    <xf numFmtId="0" fontId="7" fillId="0" borderId="42" xfId="0" applyFont="1" applyBorder="1" applyAlignment="1">
      <alignment horizontal="center" vertical="justify"/>
    </xf>
    <xf numFmtId="0" fontId="15" fillId="0" borderId="26" xfId="0" applyFont="1" applyBorder="1" applyAlignment="1">
      <alignment horizontal="center" vertical="center" wrapText="1"/>
    </xf>
    <xf numFmtId="0" fontId="7" fillId="0" borderId="43" xfId="0" applyFont="1" applyBorder="1" applyAlignment="1">
      <alignment horizontal="center" vertical="justify"/>
    </xf>
    <xf numFmtId="0" fontId="15" fillId="0" borderId="25" xfId="0" applyFont="1" applyBorder="1" applyAlignment="1">
      <alignment horizontal="center" vertical="center" wrapText="1"/>
    </xf>
    <xf numFmtId="0" fontId="15" fillId="0" borderId="2" xfId="0" applyFont="1" applyBorder="1" applyAlignment="1">
      <alignment horizontal="center" vertical="center"/>
    </xf>
    <xf numFmtId="0" fontId="7" fillId="0" borderId="2" xfId="0" applyFont="1" applyBorder="1" applyAlignment="1">
      <alignment horizontal="center" vertical="center" wrapText="1"/>
    </xf>
    <xf numFmtId="0" fontId="15" fillId="0" borderId="1" xfId="0" applyFont="1" applyBorder="1" applyAlignment="1">
      <alignment vertical="center" wrapText="1"/>
    </xf>
    <xf numFmtId="0" fontId="7" fillId="0" borderId="42" xfId="0" applyFont="1" applyBorder="1" applyAlignment="1">
      <alignment horizontal="center" vertical="center"/>
    </xf>
    <xf numFmtId="0" fontId="15" fillId="0" borderId="19" xfId="0" applyFont="1" applyBorder="1" applyAlignment="1">
      <alignment horizontal="center" vertical="center"/>
    </xf>
    <xf numFmtId="0" fontId="7" fillId="0" borderId="10"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20" xfId="0" applyFont="1" applyBorder="1" applyAlignment="1">
      <alignment horizontal="center" vertical="center"/>
    </xf>
    <xf numFmtId="0" fontId="15" fillId="0" borderId="9" xfId="0" applyFont="1" applyBorder="1" applyAlignment="1">
      <alignment wrapText="1"/>
    </xf>
    <xf numFmtId="0" fontId="15" fillId="0" borderId="9" xfId="0" applyFont="1" applyBorder="1" applyAlignment="1">
      <alignment vertical="center" wrapText="1"/>
    </xf>
    <xf numFmtId="0" fontId="7" fillId="0" borderId="43" xfId="0" applyFont="1" applyBorder="1" applyAlignment="1">
      <alignment horizontal="center" vertical="center"/>
    </xf>
    <xf numFmtId="0" fontId="15" fillId="0" borderId="9" xfId="0" applyFont="1" applyBorder="1" applyAlignment="1">
      <alignment horizontal="justify" vertical="center" wrapText="1"/>
    </xf>
    <xf numFmtId="0" fontId="7" fillId="0" borderId="60" xfId="0" applyFont="1" applyBorder="1" applyAlignment="1">
      <alignment horizontal="center" vertical="center"/>
    </xf>
    <xf numFmtId="0" fontId="15" fillId="0" borderId="22"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22" xfId="0" applyFont="1" applyBorder="1" applyAlignment="1">
      <alignment horizontal="center" vertical="center"/>
    </xf>
    <xf numFmtId="0" fontId="15" fillId="0" borderId="5" xfId="0" applyFont="1" applyBorder="1" applyAlignment="1">
      <alignment horizontal="center" vertical="center"/>
    </xf>
    <xf numFmtId="0" fontId="7" fillId="0" borderId="15"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38" xfId="0" applyFont="1" applyBorder="1" applyAlignment="1">
      <alignment horizontal="center" vertical="center"/>
    </xf>
    <xf numFmtId="0" fontId="7" fillId="0" borderId="2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2" xfId="0" applyFont="1" applyBorder="1" applyAlignment="1">
      <alignment horizontal="center" vertical="center"/>
    </xf>
    <xf numFmtId="0" fontId="7" fillId="0" borderId="15" xfId="0" applyFont="1" applyBorder="1" applyAlignment="1">
      <alignment horizontal="center" vertical="center"/>
    </xf>
    <xf numFmtId="0" fontId="5" fillId="0" borderId="0" xfId="0" applyFont="1"/>
    <xf numFmtId="0" fontId="6" fillId="0" borderId="59" xfId="0" applyFont="1" applyBorder="1" applyAlignment="1">
      <alignment horizontal="center" vertical="center" wrapText="1"/>
    </xf>
    <xf numFmtId="0" fontId="6" fillId="0" borderId="21" xfId="0" applyFont="1" applyBorder="1" applyAlignment="1">
      <alignment horizontal="center" vertical="center"/>
    </xf>
    <xf numFmtId="0" fontId="6" fillId="0" borderId="13" xfId="0" applyFont="1" applyBorder="1" applyAlignment="1">
      <alignment horizontal="center" vertical="center"/>
    </xf>
    <xf numFmtId="0" fontId="19" fillId="0" borderId="19" xfId="0" applyFont="1" applyBorder="1" applyAlignment="1">
      <alignment horizontal="justify" vertical="center" wrapText="1"/>
    </xf>
    <xf numFmtId="0" fontId="20" fillId="0" borderId="4" xfId="0" applyFont="1" applyBorder="1" applyAlignment="1">
      <alignment horizontal="center" vertical="center" wrapText="1"/>
    </xf>
    <xf numFmtId="0" fontId="20" fillId="0" borderId="8" xfId="0" applyFont="1" applyBorder="1" applyAlignment="1">
      <alignment horizontal="justify" vertical="center" wrapText="1"/>
    </xf>
    <xf numFmtId="0" fontId="20" fillId="0" borderId="10" xfId="0" applyFont="1" applyBorder="1" applyAlignment="1">
      <alignment horizontal="justify" vertical="center" wrapText="1"/>
    </xf>
    <xf numFmtId="0" fontId="20" fillId="0" borderId="8" xfId="0" applyFont="1" applyBorder="1" applyAlignment="1">
      <alignment horizontal="center" vertical="center" wrapText="1"/>
    </xf>
    <xf numFmtId="0" fontId="20" fillId="0" borderId="55" xfId="0" applyFont="1" applyBorder="1" applyAlignment="1">
      <alignment horizontal="center" vertical="center" wrapText="1"/>
    </xf>
    <xf numFmtId="0" fontId="20" fillId="0" borderId="19" xfId="0" applyFont="1" applyBorder="1" applyAlignment="1">
      <alignment horizontal="justify" vertical="center" wrapText="1"/>
    </xf>
    <xf numFmtId="0" fontId="20" fillId="0" borderId="10" xfId="0" applyFont="1" applyBorder="1" applyAlignment="1">
      <alignment horizontal="center" vertical="center" wrapText="1"/>
    </xf>
    <xf numFmtId="0" fontId="7" fillId="0" borderId="8" xfId="0" applyFont="1" applyBorder="1" applyAlignment="1">
      <alignment horizontal="center" vertical="center"/>
    </xf>
    <xf numFmtId="0" fontId="7" fillId="0" borderId="37" xfId="0" applyFont="1" applyBorder="1" applyAlignment="1">
      <alignment horizontal="center" vertical="center"/>
    </xf>
    <xf numFmtId="0" fontId="7" fillId="0" borderId="61" xfId="0" applyFont="1" applyBorder="1"/>
    <xf numFmtId="0" fontId="19" fillId="0" borderId="20" xfId="0" applyFont="1" applyBorder="1" applyAlignment="1">
      <alignment horizontal="justify" vertical="center" wrapText="1"/>
    </xf>
    <xf numFmtId="0" fontId="20" fillId="0" borderId="1" xfId="0" applyFont="1" applyBorder="1" applyAlignment="1">
      <alignment horizontal="center" vertical="center" wrapText="1"/>
    </xf>
    <xf numFmtId="0" fontId="20" fillId="0" borderId="9" xfId="0" applyFont="1" applyBorder="1" applyAlignment="1">
      <alignment horizontal="justify" vertical="center" wrapText="1"/>
    </xf>
    <xf numFmtId="0" fontId="20" fillId="0" borderId="12" xfId="0" applyFont="1" applyBorder="1" applyAlignment="1">
      <alignment horizontal="justify" vertical="center" wrapText="1"/>
    </xf>
    <xf numFmtId="0" fontId="20" fillId="0" borderId="9" xfId="0" applyFont="1" applyBorder="1" applyAlignment="1">
      <alignment horizontal="center" vertical="center" wrapText="1"/>
    </xf>
    <xf numFmtId="0" fontId="20" fillId="0" borderId="20" xfId="0" applyFont="1" applyBorder="1" applyAlignment="1">
      <alignment horizontal="justify" vertical="center" wrapText="1"/>
    </xf>
    <xf numFmtId="0" fontId="20" fillId="0" borderId="12" xfId="0" applyFont="1" applyBorder="1" applyAlignment="1">
      <alignment horizontal="center" vertical="center" wrapText="1"/>
    </xf>
    <xf numFmtId="0" fontId="7" fillId="0" borderId="9" xfId="0" applyFont="1" applyBorder="1" applyAlignment="1">
      <alignment horizontal="center" vertical="center"/>
    </xf>
    <xf numFmtId="0" fontId="7" fillId="0" borderId="33" xfId="0" applyFont="1" applyBorder="1" applyAlignment="1">
      <alignment horizontal="center" vertical="center"/>
    </xf>
    <xf numFmtId="0" fontId="7" fillId="0" borderId="62" xfId="0" applyFont="1" applyBorder="1"/>
    <xf numFmtId="0" fontId="7" fillId="0" borderId="62" xfId="0" applyFont="1" applyBorder="1" applyAlignment="1">
      <alignment horizontal="center" vertical="center" wrapText="1"/>
    </xf>
    <xf numFmtId="0" fontId="21" fillId="0" borderId="9" xfId="0" applyFont="1" applyBorder="1" applyAlignment="1">
      <alignment horizontal="justify" vertical="center" wrapText="1"/>
    </xf>
    <xf numFmtId="0" fontId="20" fillId="0" borderId="9" xfId="0" applyFont="1" applyBorder="1" applyAlignment="1">
      <alignment horizontal="center" vertical="center"/>
    </xf>
    <xf numFmtId="0" fontId="20" fillId="0" borderId="1" xfId="0" applyFont="1" applyBorder="1" applyAlignment="1">
      <alignment horizontal="center" vertical="center"/>
    </xf>
    <xf numFmtId="0" fontId="20" fillId="0" borderId="1" xfId="0" applyFont="1" applyBorder="1" applyAlignment="1">
      <alignment horizontal="justify" vertical="center" wrapText="1"/>
    </xf>
    <xf numFmtId="0" fontId="20" fillId="0" borderId="12" xfId="0" applyFont="1" applyBorder="1" applyAlignment="1">
      <alignment horizontal="center" vertical="center"/>
    </xf>
    <xf numFmtId="0" fontId="7" fillId="0" borderId="30" xfId="0" applyFont="1" applyBorder="1" applyAlignment="1">
      <alignment horizontal="center" vertical="center"/>
    </xf>
    <xf numFmtId="0" fontId="7" fillId="0" borderId="38" xfId="0" applyFont="1" applyBorder="1" applyAlignment="1">
      <alignment horizontal="center" vertical="center"/>
    </xf>
    <xf numFmtId="0" fontId="7" fillId="0" borderId="62" xfId="0" applyFont="1" applyBorder="1" applyAlignment="1">
      <alignment horizontal="center" vertical="justify"/>
    </xf>
    <xf numFmtId="0" fontId="19" fillId="0" borderId="22" xfId="0" applyFont="1" applyBorder="1" applyAlignment="1">
      <alignment horizontal="justify" vertical="center" wrapText="1"/>
    </xf>
    <xf numFmtId="0" fontId="20" fillId="0" borderId="5" xfId="0" applyFont="1" applyBorder="1" applyAlignment="1">
      <alignment horizontal="center" vertical="center" wrapText="1"/>
    </xf>
    <xf numFmtId="0" fontId="20" fillId="0" borderId="30" xfId="0" applyFont="1" applyBorder="1" applyAlignment="1">
      <alignment horizontal="justify" vertical="center" wrapText="1"/>
    </xf>
    <xf numFmtId="0" fontId="20" fillId="0" borderId="15" xfId="0" applyFont="1" applyBorder="1" applyAlignment="1">
      <alignment horizontal="justify" vertical="center" wrapText="1"/>
    </xf>
    <xf numFmtId="0" fontId="20" fillId="0" borderId="30" xfId="0" applyFont="1" applyBorder="1" applyAlignment="1">
      <alignment horizontal="center" vertical="center"/>
    </xf>
    <xf numFmtId="0" fontId="20" fillId="0" borderId="5" xfId="0" applyFont="1" applyBorder="1" applyAlignment="1">
      <alignment horizontal="center" vertical="center"/>
    </xf>
    <xf numFmtId="0" fontId="20" fillId="0" borderId="5" xfId="0" applyFont="1" applyBorder="1" applyAlignment="1">
      <alignment horizontal="justify" vertical="center" wrapText="1"/>
    </xf>
    <xf numFmtId="0" fontId="20" fillId="0" borderId="15" xfId="0" applyFont="1" applyBorder="1" applyAlignment="1">
      <alignment horizontal="center" vertical="center"/>
    </xf>
    <xf numFmtId="0" fontId="7" fillId="0" borderId="63" xfId="0" applyFont="1" applyBorder="1" applyAlignment="1">
      <alignment horizontal="center" vertical="justify"/>
    </xf>
    <xf numFmtId="0" fontId="19" fillId="0" borderId="8" xfId="0" applyFont="1" applyBorder="1" applyAlignment="1">
      <alignment horizontal="justify" vertical="center" wrapText="1"/>
    </xf>
    <xf numFmtId="0" fontId="20" fillId="0" borderId="4" xfId="0" applyFont="1" applyBorder="1" applyAlignment="1">
      <alignment horizontal="justify" vertical="center" wrapText="1"/>
    </xf>
    <xf numFmtId="0" fontId="20" fillId="0" borderId="37" xfId="0" applyFont="1" applyBorder="1" applyAlignment="1">
      <alignment horizontal="justify" vertical="center" wrapText="1"/>
    </xf>
    <xf numFmtId="0" fontId="20" fillId="0" borderId="19"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4" xfId="0" applyFont="1" applyBorder="1" applyAlignment="1">
      <alignment horizontal="center" vertical="center"/>
    </xf>
    <xf numFmtId="0" fontId="7" fillId="0" borderId="10" xfId="0" applyFont="1" applyBorder="1" applyAlignment="1">
      <alignment horizontal="justify" vertical="center" wrapText="1"/>
    </xf>
    <xf numFmtId="0" fontId="19" fillId="0" borderId="9" xfId="0" applyFont="1" applyBorder="1" applyAlignment="1">
      <alignment horizontal="justify" vertical="center" wrapText="1"/>
    </xf>
    <xf numFmtId="0" fontId="20" fillId="0" borderId="33" xfId="0" applyFont="1" applyBorder="1" applyAlignment="1">
      <alignment horizontal="justify" vertical="center" wrapText="1"/>
    </xf>
    <xf numFmtId="0" fontId="20" fillId="0" borderId="20" xfId="0" applyFont="1" applyBorder="1" applyAlignment="1">
      <alignment horizontal="center" vertical="center"/>
    </xf>
    <xf numFmtId="0" fontId="20" fillId="0" borderId="33"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 xfId="0" applyFont="1" applyBorder="1" applyAlignment="1">
      <alignment horizontal="center" vertical="center"/>
    </xf>
    <xf numFmtId="0" fontId="7" fillId="0" borderId="12" xfId="0" applyFont="1" applyBorder="1" applyAlignment="1">
      <alignment horizontal="justify" vertical="center" wrapText="1"/>
    </xf>
    <xf numFmtId="0" fontId="20" fillId="0" borderId="20" xfId="0" applyFont="1" applyBorder="1" applyAlignment="1">
      <alignment horizontal="center" vertical="center" wrapText="1"/>
    </xf>
    <xf numFmtId="0" fontId="7" fillId="0" borderId="12" xfId="0" applyFont="1" applyBorder="1" applyAlignment="1">
      <alignment horizontal="center" vertical="justify"/>
    </xf>
    <xf numFmtId="0" fontId="20" fillId="0" borderId="33" xfId="0" applyFont="1" applyBorder="1" applyAlignment="1">
      <alignment horizontal="center" vertical="center"/>
    </xf>
    <xf numFmtId="0" fontId="7" fillId="0" borderId="28" xfId="0" applyFont="1" applyBorder="1" applyAlignment="1">
      <alignment horizontal="center" vertical="center" wrapText="1"/>
    </xf>
    <xf numFmtId="0" fontId="7" fillId="0" borderId="40"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2" xfId="0" applyFont="1" applyBorder="1" applyAlignment="1">
      <alignment horizontal="center" vertical="center"/>
    </xf>
    <xf numFmtId="0" fontId="7" fillId="0" borderId="17" xfId="0" applyFont="1" applyBorder="1" applyAlignment="1">
      <alignment horizontal="center" vertical="center" wrapText="1"/>
    </xf>
    <xf numFmtId="0" fontId="5" fillId="0" borderId="20" xfId="0" applyFont="1" applyBorder="1" applyAlignment="1">
      <alignment horizontal="center" vertical="center"/>
    </xf>
    <xf numFmtId="0" fontId="5" fillId="0" borderId="1"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xf numFmtId="0" fontId="19" fillId="0" borderId="28" xfId="0" applyFont="1" applyBorder="1" applyAlignment="1">
      <alignment horizontal="justify" vertical="center" wrapText="1"/>
    </xf>
    <xf numFmtId="0" fontId="20" fillId="0" borderId="18" xfId="0" applyFont="1" applyBorder="1" applyAlignment="1">
      <alignment horizontal="center" vertical="center" wrapText="1"/>
    </xf>
    <xf numFmtId="0" fontId="20" fillId="0" borderId="2" xfId="0" applyFont="1" applyBorder="1" applyAlignment="1">
      <alignment horizontal="justify" vertical="center" wrapText="1"/>
    </xf>
    <xf numFmtId="0" fontId="20" fillId="0" borderId="40" xfId="0" applyFont="1" applyBorder="1" applyAlignment="1">
      <alignment horizontal="justify" vertical="center" wrapText="1"/>
    </xf>
    <xf numFmtId="0" fontId="20" fillId="0" borderId="26" xfId="0" applyFont="1" applyBorder="1" applyAlignment="1">
      <alignment horizontal="center" vertical="center"/>
    </xf>
    <xf numFmtId="0" fontId="20" fillId="0" borderId="28" xfId="0" applyFont="1" applyBorder="1" applyAlignment="1">
      <alignment horizontal="justify" vertical="center" wrapText="1"/>
    </xf>
    <xf numFmtId="0" fontId="20" fillId="0" borderId="40" xfId="0" applyFont="1" applyBorder="1" applyAlignment="1">
      <alignment horizontal="center" vertical="center" wrapText="1"/>
    </xf>
    <xf numFmtId="0" fontId="20" fillId="0" borderId="28" xfId="0" applyFont="1" applyBorder="1" applyAlignment="1">
      <alignment horizontal="center" vertical="center"/>
    </xf>
    <xf numFmtId="0" fontId="20" fillId="0" borderId="30"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22"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7" fillId="0" borderId="13" xfId="0" applyFont="1" applyBorder="1" applyAlignment="1">
      <alignment horizontal="center" vertical="center" wrapText="1"/>
    </xf>
    <xf numFmtId="0" fontId="5" fillId="0" borderId="30" xfId="0" applyFont="1" applyBorder="1" applyAlignment="1">
      <alignment horizontal="center" vertical="center" wrapText="1"/>
    </xf>
    <xf numFmtId="0" fontId="20" fillId="0" borderId="38" xfId="0" applyFont="1" applyBorder="1" applyAlignment="1">
      <alignment horizontal="center" vertical="center" wrapText="1"/>
    </xf>
    <xf numFmtId="0" fontId="5" fillId="0" borderId="15" xfId="0" applyFont="1" applyBorder="1" applyAlignment="1">
      <alignment horizontal="center" vertical="center"/>
    </xf>
    <xf numFmtId="0" fontId="5" fillId="0" borderId="30" xfId="0" applyFont="1" applyBorder="1" applyAlignment="1">
      <alignment horizontal="center" vertical="center"/>
    </xf>
    <xf numFmtId="0" fontId="7" fillId="0" borderId="38" xfId="0" applyFont="1" applyBorder="1" applyAlignment="1">
      <alignment horizontal="center" vertical="center" wrapText="1"/>
    </xf>
    <xf numFmtId="0" fontId="5" fillId="0" borderId="15" xfId="0" applyFont="1" applyBorder="1"/>
    <xf numFmtId="0" fontId="11" fillId="0" borderId="23"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4" xfId="0" applyFont="1" applyBorder="1" applyAlignment="1">
      <alignment horizontal="center" vertical="center" wrapText="1"/>
    </xf>
    <xf numFmtId="0" fontId="19" fillId="0" borderId="4" xfId="0" applyFont="1" applyBorder="1" applyAlignment="1">
      <alignment horizontal="justify" vertical="center" wrapText="1"/>
    </xf>
    <xf numFmtId="0" fontId="20" fillId="0" borderId="19" xfId="0" applyFont="1" applyBorder="1" applyAlignment="1">
      <alignment horizontal="center" vertical="center" wrapText="1"/>
    </xf>
    <xf numFmtId="0" fontId="19" fillId="0" borderId="3" xfId="0" applyFont="1" applyBorder="1" applyAlignment="1">
      <alignment horizontal="justify" vertical="center" wrapText="1"/>
    </xf>
    <xf numFmtId="0" fontId="20" fillId="0" borderId="3" xfId="0" applyFont="1" applyBorder="1" applyAlignment="1">
      <alignment horizontal="center" vertical="center" wrapText="1"/>
    </xf>
    <xf numFmtId="0" fontId="20" fillId="0" borderId="3" xfId="0" applyFont="1" applyBorder="1" applyAlignment="1">
      <alignment horizontal="justify" vertical="center" wrapText="1"/>
    </xf>
    <xf numFmtId="0" fontId="20" fillId="0" borderId="39" xfId="0" applyFont="1" applyBorder="1" applyAlignment="1">
      <alignment horizontal="justify" vertical="center" wrapText="1"/>
    </xf>
    <xf numFmtId="0" fontId="20" fillId="0" borderId="34" xfId="0" applyFont="1" applyBorder="1" applyAlignment="1">
      <alignment horizontal="justify" vertical="center" wrapText="1"/>
    </xf>
    <xf numFmtId="0" fontId="20" fillId="0" borderId="39" xfId="0" applyFont="1" applyBorder="1" applyAlignment="1">
      <alignment horizontal="center" vertical="center" wrapText="1"/>
    </xf>
    <xf numFmtId="0" fontId="19" fillId="0" borderId="1" xfId="0" applyFont="1" applyBorder="1" applyAlignment="1">
      <alignment horizontal="justify" vertical="center" wrapText="1"/>
    </xf>
    <xf numFmtId="0" fontId="20" fillId="0" borderId="1" xfId="0" applyFont="1" applyBorder="1" applyAlignment="1">
      <alignment horizontal="left" vertical="center" wrapText="1"/>
    </xf>
    <xf numFmtId="0" fontId="20" fillId="0" borderId="1" xfId="0" applyFont="1" applyBorder="1" applyAlignment="1">
      <alignment horizontal="justify" vertical="center"/>
    </xf>
    <xf numFmtId="0" fontId="20" fillId="0" borderId="33" xfId="0" applyFont="1" applyBorder="1" applyAlignment="1">
      <alignment horizontal="justify" vertical="center"/>
    </xf>
    <xf numFmtId="0" fontId="19" fillId="0" borderId="2" xfId="0" applyFont="1" applyBorder="1" applyAlignment="1">
      <alignment horizontal="justify" vertical="center" wrapText="1"/>
    </xf>
    <xf numFmtId="0" fontId="7" fillId="0" borderId="2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2" xfId="0" applyFont="1" applyBorder="1" applyAlignment="1">
      <alignment horizontal="center" vertical="center" wrapText="1"/>
    </xf>
    <xf numFmtId="0" fontId="20" fillId="0" borderId="22" xfId="0" applyFont="1" applyBorder="1" applyAlignment="1">
      <alignment horizontal="center" vertical="center"/>
    </xf>
    <xf numFmtId="0" fontId="6" fillId="0" borderId="48" xfId="0" applyFont="1" applyBorder="1" applyAlignment="1">
      <alignment vertical="center" wrapText="1"/>
    </xf>
    <xf numFmtId="0" fontId="6" fillId="0" borderId="49" xfId="0" applyFont="1" applyBorder="1" applyAlignment="1">
      <alignment vertical="center" wrapText="1"/>
    </xf>
    <xf numFmtId="0" fontId="6" fillId="0" borderId="45" xfId="0" applyFont="1" applyBorder="1" applyAlignment="1">
      <alignment vertical="center" wrapText="1"/>
    </xf>
    <xf numFmtId="0" fontId="6" fillId="0" borderId="48" xfId="0" applyFont="1" applyBorder="1" applyAlignment="1">
      <alignment vertical="center"/>
    </xf>
    <xf numFmtId="0" fontId="6" fillId="0" borderId="49" xfId="0" applyFont="1" applyBorder="1" applyAlignment="1">
      <alignment vertical="center"/>
    </xf>
    <xf numFmtId="0" fontId="6" fillId="0" borderId="45" xfId="0" applyFont="1" applyBorder="1" applyAlignment="1">
      <alignment vertical="center"/>
    </xf>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9" xfId="0" applyFont="1" applyBorder="1" applyAlignment="1">
      <alignment horizontal="center" vertical="center" wrapText="1"/>
    </xf>
    <xf numFmtId="0" fontId="7" fillId="0" borderId="60" xfId="0" applyFont="1" applyBorder="1" applyAlignment="1">
      <alignment horizontal="center" vertical="center" wrapText="1"/>
    </xf>
    <xf numFmtId="0" fontId="5" fillId="0" borderId="3" xfId="0" applyFont="1" applyBorder="1" applyAlignment="1">
      <alignment horizontal="left"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5" xfId="0" applyFont="1" applyBorder="1" applyAlignment="1">
      <alignment horizontal="center" vertical="center" wrapText="1"/>
    </xf>
    <xf numFmtId="0" fontId="20" fillId="0" borderId="11" xfId="0" applyFont="1" applyBorder="1" applyAlignment="1">
      <alignment horizontal="center" vertical="center" wrapText="1"/>
    </xf>
    <xf numFmtId="0" fontId="5" fillId="0" borderId="34" xfId="0" applyFont="1" applyBorder="1" applyAlignment="1">
      <alignment horizontal="left" vertical="center" wrapText="1"/>
    </xf>
    <xf numFmtId="0" fontId="20" fillId="0" borderId="11" xfId="0" applyFont="1" applyBorder="1" applyAlignment="1">
      <alignment horizontal="justify" vertical="center" wrapText="1"/>
    </xf>
    <xf numFmtId="0" fontId="20" fillId="0" borderId="25" xfId="0" applyFont="1" applyBorder="1" applyAlignment="1">
      <alignment horizontal="center" vertical="center" wrapText="1"/>
    </xf>
    <xf numFmtId="0" fontId="20" fillId="0" borderId="25" xfId="0" applyFont="1" applyBorder="1" applyAlignment="1">
      <alignment horizontal="justify" vertical="center" wrapText="1"/>
    </xf>
    <xf numFmtId="0" fontId="7" fillId="0" borderId="43" xfId="0" applyFont="1" applyBorder="1" applyAlignment="1">
      <alignment horizontal="center" vertical="center" wrapText="1"/>
    </xf>
    <xf numFmtId="0" fontId="20" fillId="0" borderId="17" xfId="0" applyFont="1" applyBorder="1" applyAlignment="1">
      <alignment horizontal="justify" vertical="center" wrapText="1"/>
    </xf>
    <xf numFmtId="0" fontId="20" fillId="0" borderId="26" xfId="0" applyFont="1" applyBorder="1" applyAlignment="1">
      <alignment horizontal="center" vertical="center" wrapText="1"/>
    </xf>
    <xf numFmtId="0" fontId="20" fillId="0" borderId="17" xfId="0" applyFont="1" applyBorder="1" applyAlignment="1">
      <alignment horizontal="center" vertical="center" wrapText="1"/>
    </xf>
    <xf numFmtId="0" fontId="7" fillId="0" borderId="65" xfId="0" applyFont="1" applyBorder="1" applyAlignment="1">
      <alignment horizontal="center" vertical="center" wrapText="1"/>
    </xf>
    <xf numFmtId="0" fontId="20" fillId="0" borderId="26" xfId="0" applyFont="1" applyBorder="1" applyAlignment="1">
      <alignment horizontal="justify" vertical="center" wrapText="1"/>
    </xf>
    <xf numFmtId="0" fontId="20" fillId="0" borderId="40" xfId="0" applyFont="1" applyBorder="1" applyAlignment="1">
      <alignment horizontal="center" vertical="center"/>
    </xf>
    <xf numFmtId="0" fontId="19" fillId="0" borderId="5" xfId="0" applyFont="1" applyBorder="1" applyAlignment="1">
      <alignment horizontal="justify" vertical="center" wrapText="1"/>
    </xf>
    <xf numFmtId="0" fontId="20" fillId="0" borderId="22"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38" xfId="0" applyFont="1" applyBorder="1" applyAlignment="1">
      <alignment horizontal="center" vertical="center"/>
    </xf>
    <xf numFmtId="0" fontId="20" fillId="0" borderId="38" xfId="0" applyFont="1" applyBorder="1" applyAlignment="1">
      <alignment horizontal="justify" vertical="center" wrapText="1"/>
    </xf>
    <xf numFmtId="0" fontId="7" fillId="0" borderId="5" xfId="0" applyFont="1" applyBorder="1" applyAlignment="1">
      <alignment horizontal="center" vertical="center"/>
    </xf>
    <xf numFmtId="0" fontId="7" fillId="0" borderId="15" xfId="0" applyFont="1" applyBorder="1" applyAlignment="1">
      <alignment horizontal="center" vertical="justify"/>
    </xf>
    <xf numFmtId="0" fontId="15" fillId="0" borderId="10" xfId="0" applyFont="1" applyBorder="1" applyAlignment="1">
      <alignment horizontal="center" vertical="center" wrapText="1"/>
    </xf>
    <xf numFmtId="0" fontId="20" fillId="0" borderId="8" xfId="0" applyFont="1" applyBorder="1" applyAlignment="1">
      <alignment horizontal="left" vertical="center" wrapText="1"/>
    </xf>
    <xf numFmtId="0" fontId="11" fillId="0" borderId="19" xfId="0" applyFont="1" applyBorder="1" applyAlignment="1">
      <alignment horizontal="center" vertical="center" wrapText="1"/>
    </xf>
    <xf numFmtId="0" fontId="11" fillId="0" borderId="4" xfId="0" applyFont="1" applyBorder="1" applyAlignment="1">
      <alignment horizontal="center" vertical="center" wrapText="1"/>
    </xf>
    <xf numFmtId="0" fontId="15" fillId="0" borderId="12" xfId="0" applyFont="1" applyBorder="1" applyAlignment="1">
      <alignment horizontal="center" vertical="center" wrapText="1"/>
    </xf>
    <xf numFmtId="0" fontId="20" fillId="0" borderId="9" xfId="0" applyFont="1" applyBorder="1" applyAlignment="1">
      <alignment horizontal="left" vertical="center" wrapText="1"/>
    </xf>
    <xf numFmtId="0" fontId="11" fillId="0" borderId="20" xfId="0" applyFont="1" applyBorder="1" applyAlignment="1">
      <alignment horizontal="center" vertical="center" wrapText="1"/>
    </xf>
    <xf numFmtId="0" fontId="11" fillId="0" borderId="1" xfId="0" applyFont="1" applyBorder="1" applyAlignment="1">
      <alignment horizontal="center" vertical="center" wrapText="1"/>
    </xf>
    <xf numFmtId="0" fontId="5" fillId="0" borderId="9" xfId="0" applyFont="1" applyBorder="1" applyAlignment="1">
      <alignment horizontal="left" vertical="center" wrapText="1"/>
    </xf>
    <xf numFmtId="0" fontId="5" fillId="0" borderId="33" xfId="0" applyFont="1" applyBorder="1" applyAlignment="1">
      <alignment horizontal="center" vertical="center"/>
    </xf>
    <xf numFmtId="0" fontId="15" fillId="0" borderId="2" xfId="0" applyFont="1" applyBorder="1" applyAlignment="1">
      <alignment horizontal="center" vertical="center" wrapText="1"/>
    </xf>
    <xf numFmtId="0" fontId="15" fillId="0" borderId="17" xfId="0" applyFont="1" applyBorder="1" applyAlignment="1">
      <alignment horizontal="center" vertical="center" wrapText="1"/>
    </xf>
    <xf numFmtId="0" fontId="5" fillId="0" borderId="26" xfId="0" applyFont="1" applyBorder="1" applyAlignment="1">
      <alignment horizontal="center" vertical="center"/>
    </xf>
    <xf numFmtId="0" fontId="5" fillId="0" borderId="2" xfId="0" applyFont="1" applyBorder="1" applyAlignment="1">
      <alignment horizontal="center" vertical="center"/>
    </xf>
    <xf numFmtId="0" fontId="5" fillId="0" borderId="28" xfId="0" applyFont="1" applyBorder="1" applyAlignment="1">
      <alignment horizontal="left" vertical="center" wrapText="1"/>
    </xf>
    <xf numFmtId="0" fontId="5" fillId="0" borderId="40" xfId="0" applyFont="1" applyBorder="1" applyAlignment="1">
      <alignment horizontal="center" vertical="center"/>
    </xf>
    <xf numFmtId="0" fontId="15" fillId="0" borderId="15" xfId="0" applyFont="1" applyBorder="1" applyAlignment="1">
      <alignment horizontal="center" vertical="center" wrapText="1"/>
    </xf>
    <xf numFmtId="0" fontId="5" fillId="0" borderId="30" xfId="0" applyFont="1" applyBorder="1" applyAlignment="1">
      <alignment horizontal="left" vertical="center" wrapText="1"/>
    </xf>
    <xf numFmtId="0" fontId="5" fillId="0" borderId="38" xfId="0" applyFont="1" applyBorder="1" applyAlignment="1">
      <alignment horizontal="center" vertical="center"/>
    </xf>
    <xf numFmtId="0" fontId="11" fillId="0" borderId="22" xfId="0" applyFont="1" applyBorder="1" applyAlignment="1">
      <alignment horizontal="center" vertical="center" wrapText="1"/>
    </xf>
    <xf numFmtId="0" fontId="11" fillId="0" borderId="5" xfId="0" applyFont="1" applyBorder="1" applyAlignment="1">
      <alignment horizontal="center" vertical="center" wrapText="1"/>
    </xf>
    <xf numFmtId="0" fontId="7" fillId="0" borderId="30" xfId="0" applyFont="1" applyBorder="1" applyAlignment="1">
      <alignment horizontal="center" vertical="center" wrapText="1"/>
    </xf>
    <xf numFmtId="0" fontId="1" fillId="0" borderId="0" xfId="2"/>
    <xf numFmtId="0" fontId="22" fillId="0" borderId="0" xfId="2" applyFont="1" applyAlignment="1">
      <alignment horizontal="center"/>
    </xf>
    <xf numFmtId="49" fontId="22" fillId="0" borderId="0" xfId="2" applyNumberFormat="1" applyFont="1" applyAlignment="1">
      <alignment horizontal="center"/>
    </xf>
    <xf numFmtId="0" fontId="6" fillId="0" borderId="19" xfId="0" applyFont="1" applyFill="1" applyBorder="1" applyAlignment="1">
      <alignment horizontal="center" wrapText="1"/>
    </xf>
    <xf numFmtId="0" fontId="6" fillId="0" borderId="10" xfId="0" applyFont="1" applyFill="1" applyBorder="1" applyAlignment="1">
      <alignment horizontal="center" wrapText="1"/>
    </xf>
    <xf numFmtId="0" fontId="6" fillId="0" borderId="41" xfId="0" applyFont="1" applyFill="1" applyBorder="1" applyAlignment="1">
      <alignment horizontal="center" vertical="center"/>
    </xf>
    <xf numFmtId="0" fontId="6" fillId="0" borderId="43" xfId="0" applyFont="1" applyFill="1" applyBorder="1" applyAlignment="1">
      <alignment horizontal="center" vertical="center"/>
    </xf>
    <xf numFmtId="0" fontId="17" fillId="0" borderId="48" xfId="0" applyFont="1" applyFill="1" applyBorder="1" applyAlignment="1">
      <alignment horizontal="center" vertical="center"/>
    </xf>
    <xf numFmtId="0" fontId="17" fillId="0" borderId="49" xfId="0" applyFont="1" applyFill="1" applyBorder="1" applyAlignment="1">
      <alignment horizontal="center" vertical="center"/>
    </xf>
    <xf numFmtId="0" fontId="17" fillId="0" borderId="45" xfId="0" applyFont="1" applyFill="1" applyBorder="1" applyAlignment="1">
      <alignment horizontal="center" vertical="center"/>
    </xf>
    <xf numFmtId="0" fontId="6" fillId="0" borderId="48" xfId="0" applyFont="1" applyFill="1" applyBorder="1" applyAlignment="1">
      <alignment horizontal="left" vertical="center" wrapText="1"/>
    </xf>
    <xf numFmtId="0" fontId="6" fillId="0" borderId="49" xfId="0" applyFont="1" applyFill="1" applyBorder="1" applyAlignment="1">
      <alignment horizontal="left" vertical="center" wrapText="1"/>
    </xf>
    <xf numFmtId="0" fontId="6" fillId="0" borderId="45" xfId="0" applyFont="1" applyFill="1" applyBorder="1" applyAlignment="1">
      <alignment horizontal="left" vertical="center" wrapText="1"/>
    </xf>
    <xf numFmtId="0" fontId="14" fillId="0" borderId="0" xfId="0" applyFont="1" applyFill="1" applyAlignment="1">
      <alignment horizontal="center"/>
    </xf>
    <xf numFmtId="0" fontId="6" fillId="0" borderId="52" xfId="0" applyFont="1" applyFill="1" applyBorder="1" applyAlignment="1">
      <alignment horizontal="center" vertical="center"/>
    </xf>
    <xf numFmtId="0" fontId="6" fillId="0" borderId="53"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54" xfId="0" applyFont="1" applyFill="1" applyBorder="1" applyAlignment="1">
      <alignment horizontal="center" vertical="center"/>
    </xf>
    <xf numFmtId="0" fontId="6" fillId="0" borderId="4" xfId="0" applyFont="1" applyFill="1" applyBorder="1" applyAlignment="1">
      <alignment horizontal="center" vertical="center" wrapText="1"/>
    </xf>
    <xf numFmtId="0" fontId="7" fillId="0" borderId="37" xfId="0" applyFont="1" applyFill="1" applyBorder="1" applyAlignment="1"/>
    <xf numFmtId="0" fontId="7" fillId="0" borderId="50" xfId="0" applyFont="1" applyFill="1" applyBorder="1" applyAlignment="1">
      <alignment horizontal="center" vertical="center" wrapText="1"/>
    </xf>
    <xf numFmtId="0" fontId="7" fillId="0" borderId="51" xfId="0" applyFont="1" applyFill="1" applyBorder="1" applyAlignment="1">
      <alignment horizontal="center" vertical="center" wrapText="1"/>
    </xf>
    <xf numFmtId="0" fontId="6" fillId="0" borderId="23" xfId="0" applyFont="1" applyFill="1" applyBorder="1" applyAlignment="1">
      <alignment horizontal="left" vertical="center"/>
    </xf>
    <xf numFmtId="0" fontId="6" fillId="0" borderId="6" xfId="0" applyFont="1" applyFill="1" applyBorder="1" applyAlignment="1">
      <alignment horizontal="left" vertical="center"/>
    </xf>
    <xf numFmtId="0" fontId="6" fillId="0" borderId="14" xfId="0" applyFont="1" applyFill="1" applyBorder="1" applyAlignment="1">
      <alignment horizontal="left" vertical="center"/>
    </xf>
    <xf numFmtId="0" fontId="6" fillId="0" borderId="8"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0" xfId="0" applyFont="1" applyFill="1" applyBorder="1" applyAlignment="1">
      <alignment horizontal="center" vertical="center" wrapText="1"/>
    </xf>
    <xf numFmtId="0" fontId="6" fillId="0" borderId="51" xfId="0" applyFont="1" applyFill="1" applyBorder="1" applyAlignment="1">
      <alignment horizontal="center" vertical="center" wrapText="1"/>
    </xf>
    <xf numFmtId="0" fontId="6" fillId="0" borderId="50" xfId="0" applyFont="1" applyFill="1" applyBorder="1" applyAlignment="1">
      <alignment horizontal="center" vertical="center" textRotation="1" wrapText="1"/>
    </xf>
    <xf numFmtId="0" fontId="6" fillId="0" borderId="51" xfId="0" applyFont="1" applyFill="1" applyBorder="1" applyAlignment="1">
      <alignment horizontal="center" vertical="center" textRotation="1" wrapText="1"/>
    </xf>
    <xf numFmtId="0" fontId="6" fillId="0" borderId="48" xfId="0" applyFont="1" applyFill="1" applyBorder="1" applyAlignment="1">
      <alignment horizontal="center" vertical="center" wrapText="1"/>
    </xf>
    <xf numFmtId="0" fontId="6" fillId="0" borderId="49"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7" fillId="0" borderId="16" xfId="0" applyFont="1" applyFill="1" applyBorder="1" applyAlignment="1"/>
    <xf numFmtId="0" fontId="6" fillId="0" borderId="19" xfId="0" applyFont="1" applyFill="1" applyBorder="1" applyAlignment="1">
      <alignment horizontal="center" vertical="center" wrapText="1"/>
    </xf>
    <xf numFmtId="0" fontId="7" fillId="0" borderId="22" xfId="0" applyFont="1" applyFill="1" applyBorder="1" applyAlignment="1"/>
    <xf numFmtId="0" fontId="6" fillId="0" borderId="23"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6"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7" fillId="0" borderId="5" xfId="0" applyFont="1" applyFill="1" applyBorder="1" applyAlignment="1">
      <alignment horizontal="center" vertical="center"/>
    </xf>
    <xf numFmtId="0" fontId="6" fillId="0" borderId="23" xfId="0" applyFont="1" applyBorder="1" applyAlignment="1">
      <alignment horizontal="center" vertical="center"/>
    </xf>
    <xf numFmtId="0" fontId="6" fillId="0" borderId="6" xfId="0" applyFont="1" applyBorder="1" applyAlignment="1">
      <alignment horizontal="center" vertical="center"/>
    </xf>
    <xf numFmtId="0" fontId="6" fillId="0" borderId="14" xfId="0" applyFont="1" applyBorder="1" applyAlignment="1">
      <alignment horizontal="center" vertical="center"/>
    </xf>
    <xf numFmtId="0" fontId="6" fillId="0" borderId="23" xfId="0" applyFont="1" applyBorder="1" applyAlignment="1">
      <alignment horizontal="center" vertical="center" wrapText="1"/>
    </xf>
    <xf numFmtId="0" fontId="6" fillId="0" borderId="6" xfId="0" applyFont="1" applyBorder="1" applyAlignment="1">
      <alignment horizontal="center" vertical="center" wrapText="1"/>
    </xf>
    <xf numFmtId="0" fontId="7" fillId="0" borderId="14" xfId="0" applyFont="1" applyBorder="1"/>
    <xf numFmtId="0" fontId="6" fillId="0" borderId="19" xfId="0" applyFont="1" applyBorder="1" applyAlignment="1">
      <alignment horizontal="center" wrapText="1"/>
    </xf>
    <xf numFmtId="0" fontId="6" fillId="0" borderId="10" xfId="0" applyFont="1" applyBorder="1" applyAlignment="1">
      <alignment horizontal="center" wrapText="1"/>
    </xf>
    <xf numFmtId="0" fontId="6" fillId="0" borderId="41" xfId="0" applyFont="1" applyBorder="1" applyAlignment="1">
      <alignment horizontal="center" vertical="center"/>
    </xf>
    <xf numFmtId="0" fontId="6" fillId="0" borderId="43" xfId="0" applyFont="1" applyBorder="1" applyAlignment="1">
      <alignment horizontal="center" vertical="center"/>
    </xf>
    <xf numFmtId="0" fontId="6" fillId="0" borderId="58" xfId="0" applyFont="1" applyBorder="1" applyAlignment="1">
      <alignment horizontal="center" vertical="center" textRotation="1" wrapText="1"/>
    </xf>
    <xf numFmtId="0" fontId="6" fillId="0" borderId="50" xfId="0" applyFont="1" applyBorder="1" applyAlignment="1">
      <alignment horizontal="center" vertical="center" textRotation="1" wrapText="1"/>
    </xf>
    <xf numFmtId="0" fontId="6" fillId="0" borderId="51" xfId="0" applyFont="1" applyBorder="1" applyAlignment="1">
      <alignment horizontal="center" vertical="center" textRotation="1" wrapText="1"/>
    </xf>
    <xf numFmtId="0" fontId="6" fillId="0" borderId="58"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51"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55" xfId="0" applyFont="1" applyBorder="1" applyAlignment="1">
      <alignment horizontal="center" vertical="center" wrapText="1"/>
    </xf>
    <xf numFmtId="0" fontId="7" fillId="0" borderId="16" xfId="0" applyFont="1" applyBorder="1"/>
    <xf numFmtId="0" fontId="6" fillId="0" borderId="19" xfId="0" applyFont="1" applyBorder="1" applyAlignment="1">
      <alignment horizontal="center" vertical="center" wrapText="1"/>
    </xf>
    <xf numFmtId="0" fontId="7" fillId="0" borderId="26" xfId="0" applyFont="1" applyBorder="1"/>
    <xf numFmtId="0" fontId="6" fillId="0" borderId="4" xfId="0" applyFont="1" applyBorder="1" applyAlignment="1">
      <alignment horizontal="center" vertical="center" wrapText="1"/>
    </xf>
    <xf numFmtId="0" fontId="7" fillId="0" borderId="2" xfId="0" applyFont="1" applyBorder="1" applyAlignment="1">
      <alignment horizontal="center" vertical="center"/>
    </xf>
    <xf numFmtId="0" fontId="6" fillId="0" borderId="16" xfId="0" applyFont="1" applyBorder="1" applyAlignment="1">
      <alignment horizontal="center" vertical="center" wrapText="1"/>
    </xf>
    <xf numFmtId="0" fontId="6" fillId="0" borderId="35" xfId="0" applyFont="1" applyBorder="1" applyAlignment="1">
      <alignment horizontal="center" vertical="center" wrapText="1"/>
    </xf>
    <xf numFmtId="0" fontId="17" fillId="0" borderId="48" xfId="0" applyFont="1" applyBorder="1" applyAlignment="1">
      <alignment horizontal="center" vertical="center"/>
    </xf>
    <xf numFmtId="0" fontId="17" fillId="0" borderId="49" xfId="0" applyFont="1" applyBorder="1" applyAlignment="1">
      <alignment horizontal="center" vertical="center"/>
    </xf>
    <xf numFmtId="0" fontId="17" fillId="0" borderId="45"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45" xfId="0" applyFont="1" applyBorder="1" applyAlignment="1">
      <alignment horizontal="center" vertical="center"/>
    </xf>
    <xf numFmtId="0" fontId="6" fillId="0" borderId="21" xfId="0" applyFont="1" applyBorder="1" applyAlignment="1">
      <alignment horizontal="left" vertical="center" wrapText="1"/>
    </xf>
    <xf numFmtId="0" fontId="6" fillId="0" borderId="7" xfId="0" applyFont="1" applyBorder="1" applyAlignment="1">
      <alignment horizontal="left" vertical="center" wrapText="1"/>
    </xf>
    <xf numFmtId="0" fontId="6" fillId="0" borderId="13" xfId="0" applyFont="1" applyBorder="1" applyAlignment="1">
      <alignment horizontal="left" vertical="center" wrapText="1"/>
    </xf>
    <xf numFmtId="0" fontId="6" fillId="0" borderId="48" xfId="0" applyFont="1" applyBorder="1" applyAlignment="1">
      <alignment horizontal="left" vertical="center" wrapText="1"/>
    </xf>
    <xf numFmtId="0" fontId="6" fillId="0" borderId="49" xfId="0" applyFont="1" applyBorder="1" applyAlignment="1">
      <alignment horizontal="left" vertical="center" wrapText="1"/>
    </xf>
    <xf numFmtId="0" fontId="6" fillId="0" borderId="45" xfId="0" applyFont="1" applyBorder="1" applyAlignment="1">
      <alignment horizontal="left" vertical="center" wrapText="1"/>
    </xf>
    <xf numFmtId="0" fontId="14" fillId="0" borderId="0" xfId="0" applyFont="1" applyAlignment="1">
      <alignment horizontal="center"/>
    </xf>
    <xf numFmtId="0" fontId="6" fillId="0" borderId="50" xfId="0" applyFont="1" applyBorder="1" applyAlignment="1">
      <alignment horizontal="center" vertical="center" textRotation="1"/>
    </xf>
    <xf numFmtId="0" fontId="6" fillId="0" borderId="51" xfId="0" applyFont="1" applyBorder="1" applyAlignment="1">
      <alignment horizontal="center" vertical="center" textRotation="1"/>
    </xf>
    <xf numFmtId="0" fontId="6" fillId="0" borderId="23" xfId="0" applyFont="1" applyBorder="1" applyAlignment="1">
      <alignment horizontal="left" vertical="center" wrapText="1"/>
    </xf>
    <xf numFmtId="0" fontId="6" fillId="0" borderId="6" xfId="0" applyFont="1" applyBorder="1" applyAlignment="1">
      <alignment horizontal="left" vertical="center" wrapText="1"/>
    </xf>
    <xf numFmtId="0" fontId="6" fillId="0" borderId="14" xfId="0" applyFont="1" applyBorder="1" applyAlignment="1">
      <alignment horizontal="left" vertical="center" wrapText="1"/>
    </xf>
    <xf numFmtId="0" fontId="6" fillId="0" borderId="23" xfId="0" applyFont="1" applyBorder="1" applyAlignment="1">
      <alignment horizontal="left" vertical="center"/>
    </xf>
    <xf numFmtId="0" fontId="6" fillId="0" borderId="6" xfId="0" applyFont="1" applyBorder="1" applyAlignment="1">
      <alignment horizontal="left" vertical="center"/>
    </xf>
    <xf numFmtId="0" fontId="6" fillId="0" borderId="14" xfId="0" applyFont="1" applyBorder="1" applyAlignment="1">
      <alignment horizontal="left" vertical="center"/>
    </xf>
    <xf numFmtId="0" fontId="6" fillId="0" borderId="65" xfId="0" applyFont="1" applyBorder="1" applyAlignment="1">
      <alignment horizontal="center" vertical="center"/>
    </xf>
    <xf numFmtId="0" fontId="6" fillId="0" borderId="64" xfId="0" applyFont="1" applyBorder="1" applyAlignment="1">
      <alignment horizontal="center" vertical="center"/>
    </xf>
    <xf numFmtId="0" fontId="6" fillId="0" borderId="0" xfId="0" applyFont="1" applyAlignment="1">
      <alignment horizontal="center" vertical="center"/>
    </xf>
    <xf numFmtId="0" fontId="6" fillId="0" borderId="67" xfId="0" applyFont="1" applyBorder="1" applyAlignment="1">
      <alignment horizontal="center" vertical="center"/>
    </xf>
    <xf numFmtId="0" fontId="6" fillId="0" borderId="68" xfId="0" applyFont="1" applyBorder="1" applyAlignment="1">
      <alignment horizontal="center" vertical="center"/>
    </xf>
    <xf numFmtId="0" fontId="18" fillId="6" borderId="33" xfId="0" applyFont="1" applyFill="1" applyBorder="1" applyAlignment="1">
      <alignment horizontal="center" vertical="center" wrapText="1"/>
    </xf>
    <xf numFmtId="0" fontId="18" fillId="6" borderId="9" xfId="0" applyFont="1" applyFill="1" applyBorder="1" applyAlignment="1">
      <alignment horizontal="center" vertical="center" wrapText="1"/>
    </xf>
    <xf numFmtId="0" fontId="2" fillId="7" borderId="33"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18" fillId="4" borderId="33"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5" borderId="33"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8" fillId="3" borderId="33"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4" fillId="2" borderId="33" xfId="0" applyFont="1" applyFill="1" applyBorder="1" applyAlignment="1">
      <alignment horizontal="justify" vertical="center" wrapText="1"/>
    </xf>
    <xf numFmtId="0" fontId="4" fillId="2" borderId="56" xfId="0" applyFont="1" applyFill="1" applyBorder="1" applyAlignment="1">
      <alignment horizontal="justify" vertical="center" wrapText="1"/>
    </xf>
    <xf numFmtId="0" fontId="4" fillId="2" borderId="9" xfId="0" applyFont="1" applyFill="1" applyBorder="1" applyAlignment="1">
      <alignment horizontal="justify" vertical="center" wrapText="1"/>
    </xf>
    <xf numFmtId="0" fontId="2" fillId="2" borderId="33" xfId="0" applyFont="1" applyFill="1" applyBorder="1" applyAlignment="1">
      <alignment horizontal="center" vertical="center" wrapText="1"/>
    </xf>
    <xf numFmtId="0" fontId="2" fillId="2" borderId="56"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4" fillId="0" borderId="0" xfId="0" applyFont="1" applyAlignment="1">
      <alignment horizontal="justify" vertical="center" wrapText="1"/>
    </xf>
    <xf numFmtId="0" fontId="2" fillId="9" borderId="0" xfId="0" applyFont="1" applyFill="1" applyAlignment="1">
      <alignment horizontal="justify" vertical="center"/>
    </xf>
    <xf numFmtId="0" fontId="2" fillId="0" borderId="0" xfId="0" applyFont="1" applyAlignment="1">
      <alignment horizontal="justify" vertical="center" wrapText="1"/>
    </xf>
    <xf numFmtId="0" fontId="2" fillId="2" borderId="0" xfId="0" applyFont="1" applyFill="1" applyAlignment="1">
      <alignment horizontal="left" vertical="center" wrapText="1"/>
    </xf>
    <xf numFmtId="0" fontId="2" fillId="0" borderId="0" xfId="0" applyFont="1" applyAlignment="1">
      <alignment horizontal="justify" vertical="center"/>
    </xf>
    <xf numFmtId="0" fontId="13" fillId="0" borderId="33" xfId="0" applyFont="1" applyBorder="1" applyAlignment="1">
      <alignment horizontal="center" vertical="center"/>
    </xf>
    <xf numFmtId="0" fontId="13" fillId="0" borderId="56" xfId="0" applyFont="1" applyBorder="1" applyAlignment="1">
      <alignment horizontal="center" vertical="center"/>
    </xf>
    <xf numFmtId="0" fontId="13" fillId="0" borderId="9" xfId="0" applyFont="1" applyBorder="1" applyAlignment="1">
      <alignment horizontal="center" vertical="center"/>
    </xf>
    <xf numFmtId="0" fontId="4" fillId="0" borderId="33" xfId="0" applyFont="1" applyBorder="1" applyAlignment="1">
      <alignment horizontal="center" vertical="center"/>
    </xf>
    <xf numFmtId="0" fontId="4" fillId="0" borderId="9" xfId="0" applyFont="1" applyBorder="1" applyAlignment="1">
      <alignment horizontal="center" vertical="center"/>
    </xf>
    <xf numFmtId="0" fontId="4" fillId="10" borderId="33" xfId="0" applyFont="1" applyFill="1" applyBorder="1" applyAlignment="1">
      <alignment horizontal="center" vertical="center"/>
    </xf>
    <xf numFmtId="0" fontId="4" fillId="10" borderId="56" xfId="0" applyFont="1" applyFill="1" applyBorder="1" applyAlignment="1">
      <alignment horizontal="center" vertical="center"/>
    </xf>
    <xf numFmtId="0" fontId="4" fillId="10" borderId="9" xfId="0" applyFont="1" applyFill="1" applyBorder="1" applyAlignment="1">
      <alignment horizontal="center" vertical="center"/>
    </xf>
    <xf numFmtId="0" fontId="4" fillId="0" borderId="33" xfId="0" applyFont="1" applyBorder="1" applyAlignment="1">
      <alignment horizontal="justify" vertical="center" wrapText="1"/>
    </xf>
    <xf numFmtId="0" fontId="4" fillId="0" borderId="56" xfId="0" applyFont="1" applyBorder="1" applyAlignment="1">
      <alignment horizontal="justify" vertical="center" wrapText="1"/>
    </xf>
    <xf numFmtId="0" fontId="4" fillId="0" borderId="9" xfId="0" applyFont="1" applyBorder="1" applyAlignment="1">
      <alignment horizontal="justify" vertical="center" wrapText="1"/>
    </xf>
    <xf numFmtId="0" fontId="4" fillId="9" borderId="33" xfId="0" applyFont="1" applyFill="1" applyBorder="1" applyAlignment="1">
      <alignment horizontal="center" vertical="center"/>
    </xf>
    <xf numFmtId="0" fontId="4" fillId="9" borderId="56" xfId="0" applyFont="1" applyFill="1" applyBorder="1" applyAlignment="1">
      <alignment horizontal="center" vertical="center"/>
    </xf>
    <xf numFmtId="0" fontId="4" fillId="9" borderId="9" xfId="0" applyFont="1" applyFill="1" applyBorder="1" applyAlignment="1">
      <alignment horizontal="center" vertical="center"/>
    </xf>
    <xf numFmtId="0" fontId="4" fillId="11" borderId="33" xfId="0" applyFont="1" applyFill="1" applyBorder="1" applyAlignment="1">
      <alignment horizontal="center" vertical="center"/>
    </xf>
    <xf numFmtId="0" fontId="4" fillId="11" borderId="56" xfId="0" applyFont="1" applyFill="1" applyBorder="1" applyAlignment="1">
      <alignment horizontal="center" vertical="center"/>
    </xf>
    <xf numFmtId="0" fontId="4" fillId="11" borderId="9" xfId="0" applyFont="1" applyFill="1" applyBorder="1" applyAlignment="1">
      <alignment horizontal="center" vertical="center"/>
    </xf>
    <xf numFmtId="0" fontId="4" fillId="2" borderId="33"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11" fillId="2" borderId="33" xfId="0" quotePrefix="1" applyFont="1" applyFill="1" applyBorder="1" applyAlignment="1">
      <alignment horizontal="justify" vertical="center" wrapText="1"/>
    </xf>
    <xf numFmtId="0" fontId="11" fillId="2" borderId="56" xfId="0" quotePrefix="1" applyFont="1" applyFill="1" applyBorder="1" applyAlignment="1">
      <alignment horizontal="justify" vertical="center" wrapText="1"/>
    </xf>
    <xf numFmtId="0" fontId="11" fillId="2" borderId="9" xfId="0" quotePrefix="1" applyFont="1" applyFill="1" applyBorder="1" applyAlignment="1">
      <alignment horizontal="justify" vertical="center" wrapText="1"/>
    </xf>
    <xf numFmtId="0" fontId="2" fillId="2" borderId="0" xfId="0" applyFont="1" applyFill="1" applyAlignment="1">
      <alignment horizontal="justify" vertical="center"/>
    </xf>
    <xf numFmtId="0" fontId="2" fillId="7" borderId="33" xfId="0" applyFont="1" applyFill="1" applyBorder="1" applyAlignment="1">
      <alignment horizontal="center"/>
    </xf>
    <xf numFmtId="0" fontId="2" fillId="7" borderId="56" xfId="0" applyFont="1" applyFill="1" applyBorder="1" applyAlignment="1">
      <alignment horizontal="center"/>
    </xf>
    <xf numFmtId="0" fontId="2" fillId="7" borderId="9" xfId="0" applyFont="1" applyFill="1" applyBorder="1" applyAlignment="1">
      <alignment horizontal="center"/>
    </xf>
    <xf numFmtId="0" fontId="13" fillId="2" borderId="33" xfId="0" applyFont="1" applyFill="1" applyBorder="1" applyAlignment="1">
      <alignment horizontal="center" vertical="center"/>
    </xf>
    <xf numFmtId="0" fontId="13" fillId="2" borderId="56" xfId="0" applyFont="1" applyFill="1" applyBorder="1" applyAlignment="1">
      <alignment horizontal="center" vertical="center"/>
    </xf>
    <xf numFmtId="0" fontId="13" fillId="2" borderId="9" xfId="0" applyFont="1" applyFill="1" applyBorder="1" applyAlignment="1">
      <alignment horizontal="center" vertical="center"/>
    </xf>
    <xf numFmtId="0" fontId="4" fillId="2" borderId="0" xfId="0" applyFont="1" applyFill="1" applyAlignment="1">
      <alignment horizontal="left" vertical="center" wrapText="1"/>
    </xf>
    <xf numFmtId="0" fontId="4" fillId="2" borderId="0" xfId="0" applyFont="1" applyFill="1" applyAlignment="1">
      <alignment horizontal="justify" vertical="center"/>
    </xf>
    <xf numFmtId="0" fontId="4" fillId="2" borderId="0" xfId="0" applyFont="1" applyFill="1" applyAlignment="1">
      <alignment horizontal="justify" vertical="center" wrapText="1"/>
    </xf>
    <xf numFmtId="0" fontId="2" fillId="2" borderId="0" xfId="0" applyFont="1" applyFill="1" applyAlignment="1">
      <alignment horizontal="justify" vertical="center" wrapText="1"/>
    </xf>
    <xf numFmtId="0" fontId="3" fillId="2" borderId="33" xfId="0" applyFont="1" applyFill="1" applyBorder="1" applyAlignment="1">
      <alignment horizontal="center" vertical="center" wrapText="1"/>
    </xf>
    <xf numFmtId="0" fontId="3" fillId="2" borderId="56"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 fillId="9" borderId="0" xfId="0" applyFont="1" applyFill="1" applyAlignment="1">
      <alignment horizontal="justify" vertical="center" wrapText="1"/>
    </xf>
    <xf numFmtId="0" fontId="2" fillId="2" borderId="33" xfId="0" applyFont="1" applyFill="1" applyBorder="1" applyAlignment="1">
      <alignment horizontal="center"/>
    </xf>
    <xf numFmtId="0" fontId="2" fillId="2" borderId="56" xfId="0" applyFont="1" applyFill="1" applyBorder="1" applyAlignment="1">
      <alignment horizontal="center"/>
    </xf>
    <xf numFmtId="0" fontId="2" fillId="2" borderId="9" xfId="0" applyFont="1" applyFill="1" applyBorder="1" applyAlignment="1">
      <alignment horizontal="center"/>
    </xf>
    <xf numFmtId="0" fontId="13" fillId="7" borderId="33" xfId="0" applyFont="1" applyFill="1" applyBorder="1" applyAlignment="1">
      <alignment horizontal="center" vertical="center"/>
    </xf>
    <xf numFmtId="0" fontId="13" fillId="7" borderId="9" xfId="0" applyFont="1" applyFill="1" applyBorder="1" applyAlignment="1">
      <alignment horizontal="center" vertical="center"/>
    </xf>
    <xf numFmtId="0" fontId="13" fillId="7" borderId="56" xfId="0" applyFont="1" applyFill="1" applyBorder="1" applyAlignment="1">
      <alignment horizontal="center" vertical="center"/>
    </xf>
    <xf numFmtId="2" fontId="13" fillId="7" borderId="33" xfId="0" quotePrefix="1" applyNumberFormat="1" applyFont="1" applyFill="1" applyBorder="1" applyAlignment="1">
      <alignment horizontal="center" vertical="center"/>
    </xf>
    <xf numFmtId="2" fontId="13" fillId="7" borderId="9" xfId="0" quotePrefix="1" applyNumberFormat="1" applyFont="1" applyFill="1" applyBorder="1" applyAlignment="1">
      <alignment horizontal="center" vertical="center"/>
    </xf>
    <xf numFmtId="0" fontId="13" fillId="7" borderId="33" xfId="0" quotePrefix="1" applyNumberFormat="1" applyFont="1" applyFill="1" applyBorder="1" applyAlignment="1">
      <alignment horizontal="center" vertical="center"/>
    </xf>
    <xf numFmtId="0" fontId="13" fillId="7" borderId="9" xfId="0" quotePrefix="1" applyNumberFormat="1" applyFont="1" applyFill="1" applyBorder="1" applyAlignment="1">
      <alignment horizontal="center" vertical="center"/>
    </xf>
    <xf numFmtId="0" fontId="4" fillId="12" borderId="33" xfId="0" applyFont="1" applyFill="1" applyBorder="1" applyAlignment="1">
      <alignment horizontal="center" vertical="center"/>
    </xf>
    <xf numFmtId="0" fontId="4" fillId="12" borderId="56" xfId="0" applyFont="1" applyFill="1" applyBorder="1" applyAlignment="1">
      <alignment horizontal="center" vertical="center"/>
    </xf>
    <xf numFmtId="0" fontId="4" fillId="12" borderId="9" xfId="0" applyFont="1" applyFill="1" applyBorder="1" applyAlignment="1">
      <alignment horizontal="center" vertical="center"/>
    </xf>
    <xf numFmtId="0" fontId="4" fillId="2" borderId="40"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2" fillId="8" borderId="0" xfId="0" applyFont="1" applyFill="1" applyAlignment="1">
      <alignment horizontal="left" vertical="center"/>
    </xf>
    <xf numFmtId="0" fontId="2" fillId="2" borderId="33"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3" xfId="0" applyFont="1" applyFill="1" applyBorder="1" applyAlignment="1">
      <alignment horizontal="right" vertical="center"/>
    </xf>
    <xf numFmtId="0" fontId="2" fillId="2" borderId="56" xfId="0" applyFont="1" applyFill="1" applyBorder="1" applyAlignment="1">
      <alignment horizontal="right" vertical="center"/>
    </xf>
    <xf numFmtId="0" fontId="2" fillId="2" borderId="9" xfId="0" applyFont="1" applyFill="1" applyBorder="1" applyAlignment="1">
      <alignment horizontal="right" vertical="center"/>
    </xf>
    <xf numFmtId="0" fontId="4" fillId="2" borderId="33" xfId="0" applyFont="1" applyFill="1" applyBorder="1" applyAlignment="1">
      <alignment horizontal="center" vertical="center"/>
    </xf>
    <xf numFmtId="0" fontId="4" fillId="2" borderId="56" xfId="0" applyFont="1" applyFill="1" applyBorder="1" applyAlignment="1">
      <alignment horizontal="center" vertical="center"/>
    </xf>
    <xf numFmtId="0" fontId="4" fillId="2" borderId="9" xfId="0" applyFont="1" applyFill="1" applyBorder="1" applyAlignment="1">
      <alignment horizontal="center" vertical="center"/>
    </xf>
  </cellXfs>
  <cellStyles count="3">
    <cellStyle name="Moneda" xfId="1" builtinId="4"/>
    <cellStyle name="Normal" xfId="0" builtinId="0"/>
    <cellStyle name="Normal 2" xfId="2" xr:uid="{9C4FD25B-9392-474F-8DFE-8080665261D2}"/>
  </cellStyles>
  <dxfs count="305">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00B0F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00B0F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00B0F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00B0F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00B0F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00B0F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00B0F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00B0F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00B0F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cid:image003.png@01D3EDFF.0D008E60" TargetMode="External"/><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2</xdr:row>
      <xdr:rowOff>19050</xdr:rowOff>
    </xdr:from>
    <xdr:to>
      <xdr:col>3</xdr:col>
      <xdr:colOff>200025</xdr:colOff>
      <xdr:row>14</xdr:row>
      <xdr:rowOff>41910</xdr:rowOff>
    </xdr:to>
    <xdr:pic>
      <xdr:nvPicPr>
        <xdr:cNvPr id="2" name="Imagen 1">
          <a:extLst>
            <a:ext uri="{FF2B5EF4-FFF2-40B4-BE49-F238E27FC236}">
              <a16:creationId xmlns:a16="http://schemas.microsoft.com/office/drawing/2014/main" id="{90CB9934-FCB6-474C-B11E-E93A24BAB69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9650" y="400050"/>
          <a:ext cx="4171950" cy="230886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800100</xdr:colOff>
      <xdr:row>2</xdr:row>
      <xdr:rowOff>104775</xdr:rowOff>
    </xdr:from>
    <xdr:to>
      <xdr:col>4</xdr:col>
      <xdr:colOff>295275</xdr:colOff>
      <xdr:row>2</xdr:row>
      <xdr:rowOff>1085850</xdr:rowOff>
    </xdr:to>
    <xdr:pic>
      <xdr:nvPicPr>
        <xdr:cNvPr id="2" name="3 Imagen">
          <a:extLst>
            <a:ext uri="{FF2B5EF4-FFF2-40B4-BE49-F238E27FC236}">
              <a16:creationId xmlns:a16="http://schemas.microsoft.com/office/drawing/2014/main" id="{9351296B-0C49-4802-A9B8-6073BE5C92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8418" t="21246" r="69528" b="8411"/>
        <a:stretch>
          <a:fillRect/>
        </a:stretch>
      </xdr:blipFill>
      <xdr:spPr bwMode="auto">
        <a:xfrm>
          <a:off x="2619375" y="495300"/>
          <a:ext cx="287655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7</xdr:col>
      <xdr:colOff>790098</xdr:colOff>
      <xdr:row>53</xdr:row>
      <xdr:rowOff>123824</xdr:rowOff>
    </xdr:to>
    <xdr:pic>
      <xdr:nvPicPr>
        <xdr:cNvPr id="2" name="Imagen 1">
          <a:extLst>
            <a:ext uri="{FF2B5EF4-FFF2-40B4-BE49-F238E27FC236}">
              <a16:creationId xmlns:a16="http://schemas.microsoft.com/office/drawing/2014/main" id="{4AFB3481-8BF5-4F46-AB8F-6474E303EC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
          <a:ext cx="6390798" cy="8667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127</xdr:row>
      <xdr:rowOff>9525</xdr:rowOff>
    </xdr:from>
    <xdr:to>
      <xdr:col>2</xdr:col>
      <xdr:colOff>0</xdr:colOff>
      <xdr:row>134</xdr:row>
      <xdr:rowOff>9525</xdr:rowOff>
    </xdr:to>
    <xdr:cxnSp macro="">
      <xdr:nvCxnSpPr>
        <xdr:cNvPr id="22185" name="Conector recto de flecha 2">
          <a:extLst>
            <a:ext uri="{FF2B5EF4-FFF2-40B4-BE49-F238E27FC236}">
              <a16:creationId xmlns:a16="http://schemas.microsoft.com/office/drawing/2014/main" id="{BDE1BC73-35F8-4370-B9C3-01E07873C33F}"/>
            </a:ext>
          </a:extLst>
        </xdr:cNvPr>
        <xdr:cNvCxnSpPr>
          <a:cxnSpLocks noChangeShapeType="1"/>
        </xdr:cNvCxnSpPr>
      </xdr:nvCxnSpPr>
      <xdr:spPr bwMode="auto">
        <a:xfrm>
          <a:off x="904875" y="34909125"/>
          <a:ext cx="0" cy="1504950"/>
        </a:xfrm>
        <a:prstGeom prst="straightConnector1">
          <a:avLst/>
        </a:prstGeom>
        <a:noFill/>
        <a:ln w="38100" algn="ctr">
          <a:solidFill>
            <a:srgbClr val="FF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3</xdr:col>
      <xdr:colOff>476250</xdr:colOff>
      <xdr:row>127</xdr:row>
      <xdr:rowOff>171450</xdr:rowOff>
    </xdr:from>
    <xdr:to>
      <xdr:col>14</xdr:col>
      <xdr:colOff>9525</xdr:colOff>
      <xdr:row>128</xdr:row>
      <xdr:rowOff>0</xdr:rowOff>
    </xdr:to>
    <xdr:cxnSp macro="">
      <xdr:nvCxnSpPr>
        <xdr:cNvPr id="22186" name="Conector recto de flecha 4">
          <a:extLst>
            <a:ext uri="{FF2B5EF4-FFF2-40B4-BE49-F238E27FC236}">
              <a16:creationId xmlns:a16="http://schemas.microsoft.com/office/drawing/2014/main" id="{EE857392-8C43-4E42-8FE4-DD0AB108C653}"/>
            </a:ext>
          </a:extLst>
        </xdr:cNvPr>
        <xdr:cNvCxnSpPr>
          <a:cxnSpLocks noChangeShapeType="1"/>
        </xdr:cNvCxnSpPr>
      </xdr:nvCxnSpPr>
      <xdr:spPr bwMode="auto">
        <a:xfrm flipH="1">
          <a:off x="1914525" y="35071050"/>
          <a:ext cx="5934075" cy="361950"/>
        </a:xfrm>
        <a:prstGeom prst="straightConnector1">
          <a:avLst/>
        </a:prstGeom>
        <a:noFill/>
        <a:ln w="38100" algn="ctr">
          <a:solidFill>
            <a:srgbClr val="FF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590550</xdr:colOff>
      <xdr:row>2</xdr:row>
      <xdr:rowOff>76200</xdr:rowOff>
    </xdr:from>
    <xdr:to>
      <xdr:col>4</xdr:col>
      <xdr:colOff>781050</xdr:colOff>
      <xdr:row>2</xdr:row>
      <xdr:rowOff>1057275</xdr:rowOff>
    </xdr:to>
    <xdr:pic>
      <xdr:nvPicPr>
        <xdr:cNvPr id="21139" name="3 Imagen">
          <a:extLst>
            <a:ext uri="{FF2B5EF4-FFF2-40B4-BE49-F238E27FC236}">
              <a16:creationId xmlns:a16="http://schemas.microsoft.com/office/drawing/2014/main" id="{4A4473A4-D9B8-420A-88EC-C0B502700F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8418" t="21246" r="69528" b="8411"/>
        <a:stretch>
          <a:fillRect/>
        </a:stretch>
      </xdr:blipFill>
      <xdr:spPr bwMode="auto">
        <a:xfrm>
          <a:off x="1952625" y="466725"/>
          <a:ext cx="28860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38100</xdr:colOff>
      <xdr:row>2</xdr:row>
      <xdr:rowOff>142875</xdr:rowOff>
    </xdr:from>
    <xdr:to>
      <xdr:col>5</xdr:col>
      <xdr:colOff>57150</xdr:colOff>
      <xdr:row>2</xdr:row>
      <xdr:rowOff>1019175</xdr:rowOff>
    </xdr:to>
    <xdr:pic>
      <xdr:nvPicPr>
        <xdr:cNvPr id="2" name="Imagen 1" descr="logo">
          <a:extLst>
            <a:ext uri="{FF2B5EF4-FFF2-40B4-BE49-F238E27FC236}">
              <a16:creationId xmlns:a16="http://schemas.microsoft.com/office/drawing/2014/main" id="{20203501-354D-45DB-A1E4-785EF0BFEBF1}"/>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667000" y="533400"/>
          <a:ext cx="28860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38100</xdr:colOff>
      <xdr:row>2</xdr:row>
      <xdr:rowOff>133350</xdr:rowOff>
    </xdr:from>
    <xdr:to>
      <xdr:col>5</xdr:col>
      <xdr:colOff>57150</xdr:colOff>
      <xdr:row>2</xdr:row>
      <xdr:rowOff>1114425</xdr:rowOff>
    </xdr:to>
    <xdr:pic>
      <xdr:nvPicPr>
        <xdr:cNvPr id="3" name="3 Imagen">
          <a:extLst>
            <a:ext uri="{FF2B5EF4-FFF2-40B4-BE49-F238E27FC236}">
              <a16:creationId xmlns:a16="http://schemas.microsoft.com/office/drawing/2014/main" id="{A71D2E0E-D763-4437-94F5-ABAC0EDDF3B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8418" t="21246" r="69528" b="8411"/>
        <a:stretch>
          <a:fillRect/>
        </a:stretch>
      </xdr:blipFill>
      <xdr:spPr bwMode="auto">
        <a:xfrm>
          <a:off x="2667000" y="523875"/>
          <a:ext cx="28860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800100</xdr:colOff>
      <xdr:row>2</xdr:row>
      <xdr:rowOff>104775</xdr:rowOff>
    </xdr:from>
    <xdr:to>
      <xdr:col>4</xdr:col>
      <xdr:colOff>914400</xdr:colOff>
      <xdr:row>2</xdr:row>
      <xdr:rowOff>1085850</xdr:rowOff>
    </xdr:to>
    <xdr:pic>
      <xdr:nvPicPr>
        <xdr:cNvPr id="2" name="3 Imagen">
          <a:extLst>
            <a:ext uri="{FF2B5EF4-FFF2-40B4-BE49-F238E27FC236}">
              <a16:creationId xmlns:a16="http://schemas.microsoft.com/office/drawing/2014/main" id="{D638865B-3E33-4F3D-99FA-C6CB54C507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8418" t="21246" r="69528" b="8411"/>
        <a:stretch>
          <a:fillRect/>
        </a:stretch>
      </xdr:blipFill>
      <xdr:spPr bwMode="auto">
        <a:xfrm>
          <a:off x="2809875" y="495300"/>
          <a:ext cx="287655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800100</xdr:colOff>
      <xdr:row>2</xdr:row>
      <xdr:rowOff>104775</xdr:rowOff>
    </xdr:from>
    <xdr:to>
      <xdr:col>4</xdr:col>
      <xdr:colOff>1104900</xdr:colOff>
      <xdr:row>2</xdr:row>
      <xdr:rowOff>1085850</xdr:rowOff>
    </xdr:to>
    <xdr:pic>
      <xdr:nvPicPr>
        <xdr:cNvPr id="2" name="3 Imagen">
          <a:extLst>
            <a:ext uri="{FF2B5EF4-FFF2-40B4-BE49-F238E27FC236}">
              <a16:creationId xmlns:a16="http://schemas.microsoft.com/office/drawing/2014/main" id="{93AF14F3-3AA9-4437-955B-4A09BC0D2A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8418" t="21246" r="69528" b="8411"/>
        <a:stretch>
          <a:fillRect/>
        </a:stretch>
      </xdr:blipFill>
      <xdr:spPr bwMode="auto">
        <a:xfrm>
          <a:off x="2209800" y="495300"/>
          <a:ext cx="287655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800100</xdr:colOff>
      <xdr:row>2</xdr:row>
      <xdr:rowOff>104775</xdr:rowOff>
    </xdr:from>
    <xdr:to>
      <xdr:col>4</xdr:col>
      <xdr:colOff>438150</xdr:colOff>
      <xdr:row>2</xdr:row>
      <xdr:rowOff>1085850</xdr:rowOff>
    </xdr:to>
    <xdr:pic>
      <xdr:nvPicPr>
        <xdr:cNvPr id="2" name="3 Imagen">
          <a:extLst>
            <a:ext uri="{FF2B5EF4-FFF2-40B4-BE49-F238E27FC236}">
              <a16:creationId xmlns:a16="http://schemas.microsoft.com/office/drawing/2014/main" id="{524BC41B-33BF-4C00-9ECA-74181E34BB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8418" t="21246" r="69528" b="8411"/>
        <a:stretch>
          <a:fillRect/>
        </a:stretch>
      </xdr:blipFill>
      <xdr:spPr bwMode="auto">
        <a:xfrm>
          <a:off x="3143250" y="495300"/>
          <a:ext cx="287655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800100</xdr:colOff>
      <xdr:row>2</xdr:row>
      <xdr:rowOff>104775</xdr:rowOff>
    </xdr:from>
    <xdr:to>
      <xdr:col>4</xdr:col>
      <xdr:colOff>438150</xdr:colOff>
      <xdr:row>2</xdr:row>
      <xdr:rowOff>1085850</xdr:rowOff>
    </xdr:to>
    <xdr:pic>
      <xdr:nvPicPr>
        <xdr:cNvPr id="2" name="3 Imagen">
          <a:extLst>
            <a:ext uri="{FF2B5EF4-FFF2-40B4-BE49-F238E27FC236}">
              <a16:creationId xmlns:a16="http://schemas.microsoft.com/office/drawing/2014/main" id="{F9571342-A838-4076-862E-63676AAA46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8418" t="21246" r="69528" b="8411"/>
        <a:stretch>
          <a:fillRect/>
        </a:stretch>
      </xdr:blipFill>
      <xdr:spPr bwMode="auto">
        <a:xfrm>
          <a:off x="2647950" y="495300"/>
          <a:ext cx="287655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800100</xdr:colOff>
      <xdr:row>2</xdr:row>
      <xdr:rowOff>104775</xdr:rowOff>
    </xdr:from>
    <xdr:to>
      <xdr:col>4</xdr:col>
      <xdr:colOff>1104900</xdr:colOff>
      <xdr:row>2</xdr:row>
      <xdr:rowOff>1085850</xdr:rowOff>
    </xdr:to>
    <xdr:pic>
      <xdr:nvPicPr>
        <xdr:cNvPr id="2" name="3 Imagen">
          <a:extLst>
            <a:ext uri="{FF2B5EF4-FFF2-40B4-BE49-F238E27FC236}">
              <a16:creationId xmlns:a16="http://schemas.microsoft.com/office/drawing/2014/main" id="{47EB2434-7886-45E4-95C8-AC96E62C0F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8418" t="21246" r="69528" b="8411"/>
        <a:stretch>
          <a:fillRect/>
        </a:stretch>
      </xdr:blipFill>
      <xdr:spPr bwMode="auto">
        <a:xfrm>
          <a:off x="2533650" y="495300"/>
          <a:ext cx="287655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800100</xdr:colOff>
      <xdr:row>2</xdr:row>
      <xdr:rowOff>104775</xdr:rowOff>
    </xdr:from>
    <xdr:to>
      <xdr:col>4</xdr:col>
      <xdr:colOff>295275</xdr:colOff>
      <xdr:row>2</xdr:row>
      <xdr:rowOff>1085850</xdr:rowOff>
    </xdr:to>
    <xdr:pic>
      <xdr:nvPicPr>
        <xdr:cNvPr id="2" name="3 Imagen">
          <a:extLst>
            <a:ext uri="{FF2B5EF4-FFF2-40B4-BE49-F238E27FC236}">
              <a16:creationId xmlns:a16="http://schemas.microsoft.com/office/drawing/2014/main" id="{4450D489-7D4E-4C73-A51C-40A637A382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8418" t="21246" r="69528" b="8411"/>
        <a:stretch>
          <a:fillRect/>
        </a:stretch>
      </xdr:blipFill>
      <xdr:spPr bwMode="auto">
        <a:xfrm>
          <a:off x="2619375" y="495300"/>
          <a:ext cx="287655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554B8-63EC-4703-BBC7-089508E18AA7}">
  <dimension ref="A19:D37"/>
  <sheetViews>
    <sheetView view="pageLayout" topLeftCell="A10" zoomScaleNormal="100" workbookViewId="0">
      <selection activeCell="C28" sqref="C28"/>
    </sheetView>
  </sheetViews>
  <sheetFormatPr baseColWidth="10" defaultRowHeight="15" x14ac:dyDescent="0.25"/>
  <cols>
    <col min="1" max="1" width="13" style="432" customWidth="1"/>
    <col min="2" max="2" width="22.7109375" style="432" customWidth="1"/>
    <col min="3" max="3" width="33.85546875" style="432" customWidth="1"/>
    <col min="4" max="16384" width="11.42578125" style="432"/>
  </cols>
  <sheetData>
    <row r="19" spans="1:4" ht="15.75" x14ac:dyDescent="0.25">
      <c r="A19" s="433" t="s">
        <v>756</v>
      </c>
      <c r="B19" s="433"/>
      <c r="C19" s="433"/>
      <c r="D19" s="433"/>
    </row>
    <row r="20" spans="1:4" ht="15.75" x14ac:dyDescent="0.25">
      <c r="A20" s="433" t="s">
        <v>753</v>
      </c>
      <c r="B20" s="433"/>
      <c r="C20" s="433"/>
      <c r="D20" s="433"/>
    </row>
    <row r="36" spans="1:4" ht="15.75" x14ac:dyDescent="0.25">
      <c r="A36" s="433" t="s">
        <v>754</v>
      </c>
      <c r="B36" s="433"/>
      <c r="C36" s="433"/>
      <c r="D36" s="433"/>
    </row>
    <row r="37" spans="1:4" ht="15.75" x14ac:dyDescent="0.25">
      <c r="A37" s="434" t="s">
        <v>755</v>
      </c>
      <c r="B37" s="434"/>
      <c r="C37" s="434"/>
      <c r="D37" s="434"/>
    </row>
  </sheetData>
  <mergeCells count="4">
    <mergeCell ref="A19:D19"/>
    <mergeCell ref="A20:D20"/>
    <mergeCell ref="A36:D36"/>
    <mergeCell ref="A37:D37"/>
  </mergeCells>
  <pageMargins left="0.78740157480314965" right="0.78740157480314965" top="1.5748031496062993" bottom="1.5748031496062993" header="0.31496062992125984" footer="0.31496062992125984"/>
  <pageSetup orientation="portrait" horizontalDpi="4294967295" verticalDpi="4294967295" r:id="rId1"/>
  <headerFooter>
    <oddHeader>&amp;C&amp;G</oddHeader>
    <oddFooter>&amp;CCalle 11 No. 15 - 03 Piso 2. Edificio Cámara de Comercio.
Tel. 5626105   e-mail. david.sistemas@camaraocana.com
www.camaraocana.com
Ocaña - Colombia</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D14"/>
  <sheetViews>
    <sheetView showWhiteSpace="0" zoomScale="46" zoomScaleNormal="46" zoomScalePageLayoutView="60" workbookViewId="0">
      <pane xSplit="6" ySplit="8" topLeftCell="G9" activePane="bottomRight" state="frozen"/>
      <selection pane="topRight" activeCell="H1" sqref="H1"/>
      <selection pane="bottomLeft" activeCell="A10" sqref="A10"/>
      <selection pane="bottomRight" activeCell="A18" sqref="A18"/>
    </sheetView>
  </sheetViews>
  <sheetFormatPr baseColWidth="10" defaultRowHeight="15" x14ac:dyDescent="0.2"/>
  <cols>
    <col min="1" max="1" width="6" style="265" customWidth="1"/>
    <col min="2" max="2" width="21.28515625" style="2" customWidth="1"/>
    <col min="3" max="3" width="27.28515625" style="2" customWidth="1"/>
    <col min="4" max="4" width="23.42578125" style="2" customWidth="1"/>
    <col min="5" max="5" width="22.7109375" style="2" customWidth="1"/>
    <col min="6" max="6" width="23.140625" style="2" customWidth="1"/>
    <col min="7" max="7" width="31.7109375" style="2" customWidth="1"/>
    <col min="8" max="8" width="31" style="265" customWidth="1"/>
    <col min="9" max="9" width="23" style="265" customWidth="1"/>
    <col min="10" max="10" width="15.7109375" style="265" customWidth="1"/>
    <col min="11" max="11" width="21.140625" style="265" customWidth="1"/>
    <col min="12" max="12" width="16.28515625" style="265" customWidth="1"/>
    <col min="13" max="13" width="34.42578125" style="265" customWidth="1"/>
    <col min="14" max="14" width="23.5703125" style="265" customWidth="1"/>
    <col min="15" max="15" width="20.85546875" style="265" customWidth="1"/>
    <col min="16" max="16" width="13.28515625" style="265" customWidth="1"/>
    <col min="17" max="17" width="15.28515625" style="265" customWidth="1"/>
    <col min="18" max="23" width="13.28515625" style="265" customWidth="1"/>
    <col min="24" max="24" width="22.5703125" style="265" customWidth="1"/>
    <col min="25" max="25" width="14.42578125" style="265" customWidth="1"/>
    <col min="26" max="26" width="21.28515625" style="265" customWidth="1"/>
    <col min="27" max="27" width="14.85546875" style="265" customWidth="1"/>
    <col min="28" max="28" width="11.42578125" style="265"/>
    <col min="29" max="29" width="15.140625" style="265" customWidth="1"/>
    <col min="30" max="30" width="27.85546875" style="265" customWidth="1"/>
    <col min="31" max="16384" width="11.42578125" style="265"/>
  </cols>
  <sheetData>
    <row r="2" spans="1:30" s="184" customFormat="1" ht="15.75" customHeight="1" thickBot="1" x14ac:dyDescent="0.25">
      <c r="B2" s="185"/>
      <c r="C2" s="186"/>
      <c r="D2" s="186"/>
      <c r="E2" s="186"/>
      <c r="F2" s="186"/>
      <c r="G2" s="186"/>
      <c r="H2" s="186"/>
      <c r="I2" s="186"/>
      <c r="J2" s="186"/>
    </row>
    <row r="3" spans="1:30" s="184" customFormat="1" ht="90.75" customHeight="1" thickBot="1" x14ac:dyDescent="0.25">
      <c r="B3" s="508" t="s">
        <v>724</v>
      </c>
      <c r="C3" s="509"/>
      <c r="D3" s="509"/>
      <c r="E3" s="509"/>
      <c r="F3" s="509"/>
      <c r="G3" s="509"/>
      <c r="H3" s="509"/>
      <c r="I3" s="509"/>
      <c r="J3" s="509"/>
      <c r="K3" s="509"/>
      <c r="L3" s="509"/>
      <c r="M3" s="509"/>
      <c r="N3" s="509"/>
      <c r="O3" s="509"/>
      <c r="P3" s="509"/>
      <c r="Q3" s="509"/>
      <c r="R3" s="509"/>
      <c r="S3" s="509"/>
      <c r="T3" s="509"/>
      <c r="U3" s="509"/>
      <c r="V3" s="509"/>
      <c r="W3" s="509"/>
      <c r="X3" s="509"/>
      <c r="Y3" s="509"/>
      <c r="Z3" s="509"/>
      <c r="AA3" s="509"/>
      <c r="AB3" s="509"/>
      <c r="AC3" s="509"/>
      <c r="AD3" s="510"/>
    </row>
    <row r="4" spans="1:30" s="184" customFormat="1" ht="15.75" customHeight="1" thickBot="1" x14ac:dyDescent="0.25">
      <c r="B4" s="532" t="s">
        <v>209</v>
      </c>
      <c r="C4" s="533"/>
      <c r="D4" s="533"/>
      <c r="E4" s="533"/>
      <c r="F4" s="533"/>
      <c r="G4" s="533"/>
      <c r="H4" s="533"/>
      <c r="I4" s="533"/>
      <c r="J4" s="533"/>
      <c r="K4" s="533"/>
      <c r="L4" s="533"/>
      <c r="M4" s="533"/>
      <c r="N4" s="533"/>
      <c r="O4" s="533"/>
      <c r="P4" s="533"/>
      <c r="Q4" s="533"/>
      <c r="R4" s="533"/>
      <c r="S4" s="533"/>
      <c r="T4" s="533"/>
      <c r="U4" s="533"/>
      <c r="V4" s="533"/>
      <c r="W4" s="533"/>
      <c r="X4" s="533"/>
      <c r="Y4" s="533"/>
      <c r="Z4" s="533"/>
      <c r="AA4" s="533"/>
      <c r="AB4" s="533"/>
      <c r="AC4" s="533"/>
      <c r="AD4" s="533"/>
    </row>
    <row r="5" spans="1:30" s="187" customFormat="1" ht="15" customHeight="1" thickBot="1" x14ac:dyDescent="0.25">
      <c r="B5" s="523" t="s">
        <v>351</v>
      </c>
      <c r="C5" s="524"/>
      <c r="D5" s="525"/>
      <c r="E5" s="526" t="s">
        <v>226</v>
      </c>
      <c r="F5" s="527"/>
      <c r="G5" s="528"/>
      <c r="H5" s="517" t="s">
        <v>355</v>
      </c>
      <c r="I5" s="518"/>
      <c r="J5" s="518"/>
      <c r="K5" s="518"/>
      <c r="L5" s="518"/>
      <c r="M5" s="518"/>
      <c r="N5" s="518"/>
      <c r="O5" s="518"/>
      <c r="P5" s="518"/>
      <c r="Q5" s="518"/>
      <c r="R5" s="518"/>
      <c r="S5" s="518"/>
      <c r="T5" s="518"/>
      <c r="U5" s="518"/>
      <c r="V5" s="518"/>
      <c r="W5" s="518"/>
      <c r="X5" s="518"/>
      <c r="Y5" s="518"/>
      <c r="Z5" s="518"/>
      <c r="AA5" s="518"/>
      <c r="AB5" s="518"/>
      <c r="AC5" s="518"/>
      <c r="AD5" s="519"/>
    </row>
    <row r="6" spans="1:30" s="187" customFormat="1" thickBot="1" x14ac:dyDescent="0.25">
      <c r="A6" s="520"/>
      <c r="B6" s="520"/>
      <c r="C6" s="520"/>
      <c r="D6" s="520"/>
      <c r="E6" s="520"/>
      <c r="F6" s="520"/>
      <c r="G6" s="520"/>
      <c r="H6" s="520"/>
      <c r="I6" s="520"/>
      <c r="J6" s="520"/>
      <c r="K6" s="520"/>
      <c r="L6" s="520"/>
      <c r="M6" s="520"/>
      <c r="N6" s="520"/>
      <c r="O6" s="520"/>
      <c r="P6" s="191"/>
      <c r="Q6" s="191"/>
      <c r="R6" s="191"/>
      <c r="S6" s="191"/>
      <c r="T6" s="191"/>
      <c r="U6" s="191"/>
      <c r="V6" s="191"/>
      <c r="W6" s="191"/>
      <c r="X6" s="191"/>
      <c r="Y6" s="191"/>
      <c r="Z6" s="191"/>
      <c r="AA6" s="191"/>
    </row>
    <row r="7" spans="1:30" s="192" customFormat="1" ht="33" customHeight="1" thickBot="1" x14ac:dyDescent="0.3">
      <c r="B7" s="496" t="s">
        <v>148</v>
      </c>
      <c r="C7" s="497"/>
      <c r="D7" s="497"/>
      <c r="E7" s="497"/>
      <c r="F7" s="497"/>
      <c r="G7" s="497"/>
      <c r="H7" s="498"/>
      <c r="I7" s="499" t="s">
        <v>364</v>
      </c>
      <c r="J7" s="500"/>
      <c r="K7" s="500"/>
      <c r="L7" s="501"/>
      <c r="M7" s="502" t="s">
        <v>358</v>
      </c>
      <c r="N7" s="504" t="s">
        <v>212</v>
      </c>
      <c r="O7" s="506" t="s">
        <v>357</v>
      </c>
      <c r="P7" s="477" t="s">
        <v>213</v>
      </c>
      <c r="Q7" s="478"/>
      <c r="R7" s="478"/>
      <c r="S7" s="478"/>
      <c r="T7" s="478"/>
      <c r="U7" s="478"/>
      <c r="V7" s="478"/>
      <c r="W7" s="479"/>
      <c r="X7" s="480" t="s">
        <v>214</v>
      </c>
      <c r="Y7" s="481"/>
      <c r="Z7" s="481"/>
      <c r="AA7" s="482"/>
      <c r="AB7" s="483" t="s">
        <v>381</v>
      </c>
      <c r="AC7" s="484"/>
      <c r="AD7" s="485" t="s">
        <v>374</v>
      </c>
    </row>
    <row r="8" spans="1:30" s="192" customFormat="1" ht="79.5" thickBot="1" x14ac:dyDescent="0.25">
      <c r="B8" s="200" t="s">
        <v>360</v>
      </c>
      <c r="C8" s="201" t="s">
        <v>359</v>
      </c>
      <c r="D8" s="266" t="s">
        <v>361</v>
      </c>
      <c r="E8" s="200" t="s">
        <v>210</v>
      </c>
      <c r="F8" s="201" t="s">
        <v>211</v>
      </c>
      <c r="G8" s="201" t="s">
        <v>362</v>
      </c>
      <c r="H8" s="202" t="s">
        <v>363</v>
      </c>
      <c r="I8" s="200" t="s">
        <v>149</v>
      </c>
      <c r="J8" s="201" t="s">
        <v>150</v>
      </c>
      <c r="K8" s="201" t="s">
        <v>151</v>
      </c>
      <c r="L8" s="202" t="s">
        <v>365</v>
      </c>
      <c r="M8" s="503"/>
      <c r="N8" s="505"/>
      <c r="O8" s="507"/>
      <c r="P8" s="197" t="s">
        <v>152</v>
      </c>
      <c r="Q8" s="198" t="s">
        <v>153</v>
      </c>
      <c r="R8" s="198" t="s">
        <v>154</v>
      </c>
      <c r="S8" s="198" t="s">
        <v>155</v>
      </c>
      <c r="T8" s="198" t="s">
        <v>156</v>
      </c>
      <c r="U8" s="198" t="s">
        <v>157</v>
      </c>
      <c r="V8" s="198" t="s">
        <v>158</v>
      </c>
      <c r="W8" s="199" t="s">
        <v>159</v>
      </c>
      <c r="X8" s="200" t="s">
        <v>149</v>
      </c>
      <c r="Y8" s="201" t="s">
        <v>150</v>
      </c>
      <c r="Z8" s="201" t="s">
        <v>151</v>
      </c>
      <c r="AA8" s="202" t="s">
        <v>109</v>
      </c>
      <c r="AB8" s="203" t="s">
        <v>375</v>
      </c>
      <c r="AC8" s="204" t="s">
        <v>376</v>
      </c>
      <c r="AD8" s="529"/>
    </row>
    <row r="9" spans="1:30" s="205" customFormat="1" ht="96.75" customHeight="1" x14ac:dyDescent="0.2">
      <c r="B9" s="487" t="s">
        <v>725</v>
      </c>
      <c r="C9" s="490" t="s">
        <v>726</v>
      </c>
      <c r="D9" s="493" t="s">
        <v>727</v>
      </c>
      <c r="E9" s="309" t="s">
        <v>728</v>
      </c>
      <c r="F9" s="270" t="s">
        <v>146</v>
      </c>
      <c r="G9" s="309" t="s">
        <v>729</v>
      </c>
      <c r="H9" s="310" t="s">
        <v>730</v>
      </c>
      <c r="I9" s="361">
        <v>1</v>
      </c>
      <c r="J9" s="270">
        <v>2</v>
      </c>
      <c r="K9" s="270">
        <f t="shared" ref="K9:K14" si="0">+J9*I9</f>
        <v>2</v>
      </c>
      <c r="L9" s="244" t="str">
        <f t="shared" ref="L9:L14" si="1">IF(K9&lt;=3,"BAJA",IF(AND(K9&gt;=4,K9&lt;=6),"MODERADA",IF(AND(K9&gt;=8,K9&lt;=12),"ALTA",IF(AND(K9&gt;=15),"EXTREMA"))))</f>
        <v>BAJA</v>
      </c>
      <c r="M9" s="271" t="s">
        <v>731</v>
      </c>
      <c r="N9" s="270" t="s">
        <v>145</v>
      </c>
      <c r="O9" s="313" t="s">
        <v>732</v>
      </c>
      <c r="P9" s="412">
        <v>15</v>
      </c>
      <c r="Q9" s="413">
        <v>5</v>
      </c>
      <c r="R9" s="413">
        <v>0</v>
      </c>
      <c r="S9" s="413">
        <v>10</v>
      </c>
      <c r="T9" s="413">
        <v>15</v>
      </c>
      <c r="U9" s="413">
        <v>15</v>
      </c>
      <c r="V9" s="413">
        <v>30</v>
      </c>
      <c r="W9" s="244">
        <f t="shared" ref="W9:W14" si="2">SUM(P9:V9)</f>
        <v>90</v>
      </c>
      <c r="X9" s="315">
        <v>1</v>
      </c>
      <c r="Y9" s="212">
        <v>1</v>
      </c>
      <c r="Z9" s="212">
        <f t="shared" ref="Z9:Z14" si="3">+(X9*Y9)</f>
        <v>1</v>
      </c>
      <c r="AA9" s="213" t="str">
        <f t="shared" ref="AA9:AA14" si="4">IF(Z9&lt;=3,"BAJA",IF(AND(Z9&gt;=4,Z9&lt;=6),"MODERADA",IF(AND(Z9&gt;=8,Z9&lt;=12),"ALTA",IF(AND(Z9&gt;=15),"EXTREMA"))))</f>
        <v>BAJA</v>
      </c>
      <c r="AB9" s="215"/>
      <c r="AC9" s="316" t="s">
        <v>377</v>
      </c>
      <c r="AD9" s="317"/>
    </row>
    <row r="10" spans="1:30" s="205" customFormat="1" ht="138.75" customHeight="1" x14ac:dyDescent="0.2">
      <c r="B10" s="488"/>
      <c r="C10" s="491"/>
      <c r="D10" s="494"/>
      <c r="E10" s="294" t="s">
        <v>733</v>
      </c>
      <c r="F10" s="281" t="s">
        <v>146</v>
      </c>
      <c r="G10" s="294" t="s">
        <v>734</v>
      </c>
      <c r="H10" s="319" t="s">
        <v>735</v>
      </c>
      <c r="I10" s="325">
        <v>3</v>
      </c>
      <c r="J10" s="281">
        <v>2</v>
      </c>
      <c r="K10" s="281">
        <f t="shared" si="0"/>
        <v>6</v>
      </c>
      <c r="L10" s="224" t="str">
        <f t="shared" si="1"/>
        <v>MODERADA</v>
      </c>
      <c r="M10" s="282" t="s">
        <v>736</v>
      </c>
      <c r="N10" s="281" t="s">
        <v>145</v>
      </c>
      <c r="O10" s="321" t="s">
        <v>463</v>
      </c>
      <c r="P10" s="416">
        <v>15</v>
      </c>
      <c r="Q10" s="417">
        <v>5</v>
      </c>
      <c r="R10" s="417">
        <v>15</v>
      </c>
      <c r="S10" s="417">
        <v>10</v>
      </c>
      <c r="T10" s="417">
        <v>5</v>
      </c>
      <c r="U10" s="417">
        <v>5</v>
      </c>
      <c r="V10" s="417">
        <v>30</v>
      </c>
      <c r="W10" s="224">
        <f t="shared" si="2"/>
        <v>85</v>
      </c>
      <c r="X10" s="322">
        <v>1</v>
      </c>
      <c r="Y10" s="221">
        <v>1</v>
      </c>
      <c r="Z10" s="221">
        <f t="shared" si="3"/>
        <v>1</v>
      </c>
      <c r="AA10" s="224" t="str">
        <f t="shared" si="4"/>
        <v>BAJA</v>
      </c>
      <c r="AB10" s="226"/>
      <c r="AC10" s="323" t="s">
        <v>377</v>
      </c>
      <c r="AD10" s="324"/>
    </row>
    <row r="11" spans="1:30" s="205" customFormat="1" ht="216" customHeight="1" x14ac:dyDescent="0.2">
      <c r="B11" s="488"/>
      <c r="C11" s="491"/>
      <c r="D11" s="494"/>
      <c r="E11" s="294" t="s">
        <v>737</v>
      </c>
      <c r="F11" s="281" t="s">
        <v>404</v>
      </c>
      <c r="G11" s="294" t="s">
        <v>738</v>
      </c>
      <c r="H11" s="319" t="s">
        <v>739</v>
      </c>
      <c r="I11" s="325">
        <v>2</v>
      </c>
      <c r="J11" s="281">
        <v>4</v>
      </c>
      <c r="K11" s="281">
        <f t="shared" si="0"/>
        <v>8</v>
      </c>
      <c r="L11" s="224" t="str">
        <f t="shared" si="1"/>
        <v>ALTA</v>
      </c>
      <c r="M11" s="282" t="s">
        <v>740</v>
      </c>
      <c r="N11" s="281" t="s">
        <v>145</v>
      </c>
      <c r="O11" s="321" t="s">
        <v>391</v>
      </c>
      <c r="P11" s="416">
        <v>15</v>
      </c>
      <c r="Q11" s="417">
        <v>5</v>
      </c>
      <c r="R11" s="417">
        <v>15</v>
      </c>
      <c r="S11" s="417">
        <v>10</v>
      </c>
      <c r="T11" s="417">
        <v>5</v>
      </c>
      <c r="U11" s="417">
        <v>5</v>
      </c>
      <c r="V11" s="417">
        <v>20</v>
      </c>
      <c r="W11" s="224">
        <f t="shared" si="2"/>
        <v>75</v>
      </c>
      <c r="X11" s="322">
        <v>1</v>
      </c>
      <c r="Y11" s="221">
        <v>1</v>
      </c>
      <c r="Z11" s="221">
        <f t="shared" si="3"/>
        <v>1</v>
      </c>
      <c r="AA11" s="224" t="str">
        <f t="shared" si="4"/>
        <v>BAJA</v>
      </c>
      <c r="AB11" s="226"/>
      <c r="AC11" s="323" t="s">
        <v>377</v>
      </c>
      <c r="AD11" s="324"/>
    </row>
    <row r="12" spans="1:30" s="205" customFormat="1" ht="178.5" customHeight="1" x14ac:dyDescent="0.2">
      <c r="B12" s="488"/>
      <c r="C12" s="491"/>
      <c r="D12" s="494"/>
      <c r="E12" s="294" t="s">
        <v>741</v>
      </c>
      <c r="F12" s="281" t="s">
        <v>404</v>
      </c>
      <c r="G12" s="294" t="s">
        <v>742</v>
      </c>
      <c r="H12" s="319" t="s">
        <v>743</v>
      </c>
      <c r="I12" s="325">
        <v>3</v>
      </c>
      <c r="J12" s="281">
        <v>4</v>
      </c>
      <c r="K12" s="281">
        <f t="shared" si="0"/>
        <v>12</v>
      </c>
      <c r="L12" s="224" t="str">
        <f t="shared" si="1"/>
        <v>ALTA</v>
      </c>
      <c r="M12" s="282" t="s">
        <v>744</v>
      </c>
      <c r="N12" s="281" t="s">
        <v>145</v>
      </c>
      <c r="O12" s="343" t="s">
        <v>401</v>
      </c>
      <c r="P12" s="416">
        <v>15</v>
      </c>
      <c r="Q12" s="417">
        <v>5</v>
      </c>
      <c r="R12" s="417">
        <v>5</v>
      </c>
      <c r="S12" s="417">
        <v>10</v>
      </c>
      <c r="T12" s="417">
        <v>15</v>
      </c>
      <c r="U12" s="417">
        <v>5</v>
      </c>
      <c r="V12" s="417">
        <v>30</v>
      </c>
      <c r="W12" s="224">
        <f t="shared" si="2"/>
        <v>85</v>
      </c>
      <c r="X12" s="322">
        <v>1</v>
      </c>
      <c r="Y12" s="221">
        <v>2</v>
      </c>
      <c r="Z12" s="221">
        <f t="shared" si="3"/>
        <v>2</v>
      </c>
      <c r="AA12" s="224" t="str">
        <f t="shared" si="4"/>
        <v>BAJA</v>
      </c>
      <c r="AB12" s="226"/>
      <c r="AC12" s="323" t="s">
        <v>377</v>
      </c>
      <c r="AD12" s="324"/>
    </row>
    <row r="13" spans="1:30" s="205" customFormat="1" ht="165.75" customHeight="1" x14ac:dyDescent="0.2">
      <c r="B13" s="488"/>
      <c r="C13" s="491"/>
      <c r="D13" s="494"/>
      <c r="E13" s="294" t="s">
        <v>745</v>
      </c>
      <c r="F13" s="281" t="s">
        <v>146</v>
      </c>
      <c r="G13" s="294" t="s">
        <v>746</v>
      </c>
      <c r="H13" s="319" t="s">
        <v>747</v>
      </c>
      <c r="I13" s="325">
        <v>3</v>
      </c>
      <c r="J13" s="281">
        <v>2</v>
      </c>
      <c r="K13" s="281">
        <f t="shared" si="0"/>
        <v>6</v>
      </c>
      <c r="L13" s="224" t="str">
        <f t="shared" si="1"/>
        <v>MODERADA</v>
      </c>
      <c r="M13" s="282" t="s">
        <v>748</v>
      </c>
      <c r="N13" s="281" t="s">
        <v>145</v>
      </c>
      <c r="O13" s="321" t="s">
        <v>463</v>
      </c>
      <c r="P13" s="416">
        <v>15</v>
      </c>
      <c r="Q13" s="417">
        <v>5</v>
      </c>
      <c r="R13" s="417">
        <v>0</v>
      </c>
      <c r="S13" s="417">
        <v>10</v>
      </c>
      <c r="T13" s="417">
        <v>15</v>
      </c>
      <c r="U13" s="417">
        <v>15</v>
      </c>
      <c r="V13" s="417">
        <v>30</v>
      </c>
      <c r="W13" s="224">
        <f>SUM(P13:V13)</f>
        <v>90</v>
      </c>
      <c r="X13" s="322">
        <v>1</v>
      </c>
      <c r="Y13" s="221">
        <v>1</v>
      </c>
      <c r="Z13" s="221">
        <f t="shared" si="3"/>
        <v>1</v>
      </c>
      <c r="AA13" s="224" t="str">
        <f t="shared" si="4"/>
        <v>BAJA</v>
      </c>
      <c r="AB13" s="226"/>
      <c r="AC13" s="323" t="s">
        <v>377</v>
      </c>
      <c r="AD13" s="326"/>
    </row>
    <row r="14" spans="1:30" s="205" customFormat="1" ht="88.5" customHeight="1" thickBot="1" x14ac:dyDescent="0.25">
      <c r="B14" s="489"/>
      <c r="C14" s="492"/>
      <c r="D14" s="495"/>
      <c r="E14" s="305" t="s">
        <v>749</v>
      </c>
      <c r="F14" s="300" t="s">
        <v>146</v>
      </c>
      <c r="G14" s="305" t="s">
        <v>750</v>
      </c>
      <c r="H14" s="407" t="s">
        <v>751</v>
      </c>
      <c r="I14" s="404">
        <v>2</v>
      </c>
      <c r="J14" s="300">
        <v>1</v>
      </c>
      <c r="K14" s="300">
        <f t="shared" si="0"/>
        <v>2</v>
      </c>
      <c r="L14" s="257" t="str">
        <f t="shared" si="1"/>
        <v>BAJA</v>
      </c>
      <c r="M14" s="301" t="s">
        <v>752</v>
      </c>
      <c r="N14" s="300" t="s">
        <v>145</v>
      </c>
      <c r="O14" s="352" t="s">
        <v>391</v>
      </c>
      <c r="P14" s="429">
        <v>15</v>
      </c>
      <c r="Q14" s="430">
        <v>5</v>
      </c>
      <c r="R14" s="430">
        <v>0</v>
      </c>
      <c r="S14" s="430">
        <v>10</v>
      </c>
      <c r="T14" s="430">
        <v>15</v>
      </c>
      <c r="U14" s="430">
        <v>15</v>
      </c>
      <c r="V14" s="430">
        <v>30</v>
      </c>
      <c r="W14" s="257">
        <f t="shared" si="2"/>
        <v>90</v>
      </c>
      <c r="X14" s="431">
        <v>1</v>
      </c>
      <c r="Y14" s="261">
        <v>1</v>
      </c>
      <c r="Z14" s="261">
        <f t="shared" si="3"/>
        <v>1</v>
      </c>
      <c r="AA14" s="257" t="str">
        <f t="shared" si="4"/>
        <v>BAJA</v>
      </c>
      <c r="AB14" s="263"/>
      <c r="AC14" s="408" t="s">
        <v>377</v>
      </c>
      <c r="AD14" s="409"/>
    </row>
  </sheetData>
  <sheetProtection selectLockedCells="1" selectUnlockedCells="1"/>
  <mergeCells count="18">
    <mergeCell ref="A6:O6"/>
    <mergeCell ref="B3:AD3"/>
    <mergeCell ref="B4:AD4"/>
    <mergeCell ref="B5:D5"/>
    <mergeCell ref="E5:G5"/>
    <mergeCell ref="H5:AD5"/>
    <mergeCell ref="X7:AA7"/>
    <mergeCell ref="AB7:AC7"/>
    <mergeCell ref="AD7:AD8"/>
    <mergeCell ref="B9:B14"/>
    <mergeCell ref="C9:C14"/>
    <mergeCell ref="D9:D14"/>
    <mergeCell ref="B7:H7"/>
    <mergeCell ref="I7:L7"/>
    <mergeCell ref="M7:M8"/>
    <mergeCell ref="N7:N8"/>
    <mergeCell ref="O7:O8"/>
    <mergeCell ref="P7:W7"/>
  </mergeCells>
  <conditionalFormatting sqref="B8:H8">
    <cfRule type="cellIs" priority="35" stopIfTrue="1" operator="lessThanOrEqual">
      <formula>60</formula>
    </cfRule>
  </conditionalFormatting>
  <conditionalFormatting sqref="B7 I7:K7 X7:Z7">
    <cfRule type="cellIs" priority="34" stopIfTrue="1" operator="lessThanOrEqual">
      <formula>60</formula>
    </cfRule>
  </conditionalFormatting>
  <conditionalFormatting sqref="B2:C2 B3:B4">
    <cfRule type="cellIs" priority="33" stopIfTrue="1" operator="lessThanOrEqual">
      <formula>60</formula>
    </cfRule>
  </conditionalFormatting>
  <conditionalFormatting sqref="L9 L13:L14 AA13:AA14">
    <cfRule type="cellIs" dxfId="29" priority="29" stopIfTrue="1" operator="equal">
      <formula>"EXTREMA"</formula>
    </cfRule>
    <cfRule type="cellIs" dxfId="28" priority="30" stopIfTrue="1" operator="equal">
      <formula>"ALTA"</formula>
    </cfRule>
    <cfRule type="cellIs" dxfId="27" priority="31" stopIfTrue="1" operator="equal">
      <formula>"MODERADA"</formula>
    </cfRule>
    <cfRule type="cellIs" dxfId="26" priority="32" stopIfTrue="1" operator="equal">
      <formula>"BAJA"</formula>
    </cfRule>
  </conditionalFormatting>
  <conditionalFormatting sqref="X8 Z9:Z14">
    <cfRule type="cellIs" dxfId="25" priority="24" stopIfTrue="1" operator="equal">
      <formula>"EXTREMA"</formula>
    </cfRule>
  </conditionalFormatting>
  <conditionalFormatting sqref="X9:X14">
    <cfRule type="cellIs" dxfId="24" priority="25" stopIfTrue="1" operator="equal">
      <formula>"EXTREMA"</formula>
    </cfRule>
  </conditionalFormatting>
  <conditionalFormatting sqref="Z9:Z14">
    <cfRule type="cellIs" dxfId="23" priority="26" stopIfTrue="1" operator="equal">
      <formula>"BAJA"</formula>
    </cfRule>
    <cfRule type="cellIs" dxfId="22" priority="27" stopIfTrue="1" operator="equal">
      <formula>"ALTA"</formula>
    </cfRule>
    <cfRule type="cellIs" dxfId="21" priority="28" stopIfTrue="1" operator="equal">
      <formula>"MODERADA"</formula>
    </cfRule>
  </conditionalFormatting>
  <conditionalFormatting sqref="AA9 AA12">
    <cfRule type="cellIs" dxfId="20" priority="20" stopIfTrue="1" operator="equal">
      <formula>"EXTREMA"</formula>
    </cfRule>
    <cfRule type="cellIs" dxfId="19" priority="21" stopIfTrue="1" operator="equal">
      <formula>"ALTA"</formula>
    </cfRule>
    <cfRule type="cellIs" dxfId="18" priority="22" stopIfTrue="1" operator="equal">
      <formula>"MODERADA"</formula>
    </cfRule>
    <cfRule type="cellIs" dxfId="17" priority="23" stopIfTrue="1" operator="equal">
      <formula>"BAJA"</formula>
    </cfRule>
  </conditionalFormatting>
  <conditionalFormatting sqref="I8">
    <cfRule type="cellIs" dxfId="16" priority="19" stopIfTrue="1" operator="equal">
      <formula>"EXTREMA"</formula>
    </cfRule>
  </conditionalFormatting>
  <conditionalFormatting sqref="L10">
    <cfRule type="cellIs" dxfId="15" priority="15" stopIfTrue="1" operator="equal">
      <formula>"EXTREMA"</formula>
    </cfRule>
    <cfRule type="cellIs" dxfId="14" priority="16" stopIfTrue="1" operator="equal">
      <formula>"ALTA"</formula>
    </cfRule>
    <cfRule type="cellIs" dxfId="13" priority="17" stopIfTrue="1" operator="equal">
      <formula>"MODERADA"</formula>
    </cfRule>
    <cfRule type="cellIs" dxfId="12" priority="18" stopIfTrue="1" operator="equal">
      <formula>"BAJA"</formula>
    </cfRule>
  </conditionalFormatting>
  <conditionalFormatting sqref="AA10">
    <cfRule type="cellIs" dxfId="11" priority="11" stopIfTrue="1" operator="equal">
      <formula>"EXTREMA"</formula>
    </cfRule>
    <cfRule type="cellIs" dxfId="10" priority="12" stopIfTrue="1" operator="equal">
      <formula>"ALTA"</formula>
    </cfRule>
    <cfRule type="cellIs" dxfId="9" priority="13" stopIfTrue="1" operator="equal">
      <formula>"MODERADA"</formula>
    </cfRule>
    <cfRule type="cellIs" dxfId="8" priority="14" stopIfTrue="1" operator="equal">
      <formula>"BAJA"</formula>
    </cfRule>
  </conditionalFormatting>
  <conditionalFormatting sqref="L11:L12">
    <cfRule type="cellIs" dxfId="7" priority="7" stopIfTrue="1" operator="equal">
      <formula>"EXTREMA"</formula>
    </cfRule>
    <cfRule type="cellIs" dxfId="6" priority="8" stopIfTrue="1" operator="equal">
      <formula>"ALTA"</formula>
    </cfRule>
    <cfRule type="cellIs" dxfId="5" priority="9" stopIfTrue="1" operator="equal">
      <formula>"MODERADA"</formula>
    </cfRule>
    <cfRule type="cellIs" dxfId="4" priority="10" stopIfTrue="1" operator="equal">
      <formula>"BAJA"</formula>
    </cfRule>
  </conditionalFormatting>
  <conditionalFormatting sqref="AA11">
    <cfRule type="cellIs" dxfId="3" priority="3" stopIfTrue="1" operator="equal">
      <formula>"EXTREMA"</formula>
    </cfRule>
    <cfRule type="cellIs" dxfId="2" priority="4" stopIfTrue="1" operator="equal">
      <formula>"ALTA"</formula>
    </cfRule>
    <cfRule type="cellIs" dxfId="1" priority="5" stopIfTrue="1" operator="equal">
      <formula>"MODERADA"</formula>
    </cfRule>
    <cfRule type="cellIs" dxfId="0" priority="6" stopIfTrue="1" operator="equal">
      <formula>"BAJA"</formula>
    </cfRule>
  </conditionalFormatting>
  <conditionalFormatting sqref="F13:F14 H13:H14">
    <cfRule type="cellIs" priority="2" stopIfTrue="1" operator="lessThanOrEqual">
      <formula>60</formula>
    </cfRule>
  </conditionalFormatting>
  <conditionalFormatting sqref="F9:H12">
    <cfRule type="cellIs" priority="1" stopIfTrue="1" operator="lessThanOrEqual">
      <formula>60</formula>
    </cfRule>
  </conditionalFormatting>
  <printOptions horizontalCentered="1" verticalCentered="1"/>
  <pageMargins left="0.39370078740157483" right="0.39370078740157483" top="0.78740157480314965" bottom="0.78740157480314965" header="0" footer="0"/>
  <pageSetup paperSize="5" scale="45"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79EAA-5E2F-4E93-B5FC-509518CD2893}">
  <dimension ref="A1"/>
  <sheetViews>
    <sheetView tabSelected="1" view="pageLayout" zoomScaleNormal="55" workbookViewId="0">
      <selection activeCell="M13" sqref="M13"/>
    </sheetView>
  </sheetViews>
  <sheetFormatPr baseColWidth="10" defaultRowHeight="12.75" x14ac:dyDescent="0.2"/>
  <sheetData/>
  <pageMargins left="0.7" right="0.7" top="0.75" bottom="0.75" header="0.3" footer="0.3"/>
  <pageSetup orientation="portrait" horizontalDpi="0"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35"/>
  <sheetViews>
    <sheetView zoomScaleNormal="100" zoomScaleSheetLayoutView="75" workbookViewId="0">
      <selection activeCell="I149" sqref="I149"/>
    </sheetView>
  </sheetViews>
  <sheetFormatPr baseColWidth="10" defaultRowHeight="12.75" x14ac:dyDescent="0.2"/>
  <cols>
    <col min="1" max="1" width="5.5703125" style="2" customWidth="1"/>
    <col min="2" max="3" width="8" style="2" customWidth="1"/>
    <col min="4" max="4" width="7.5703125" style="2" customWidth="1"/>
    <col min="5" max="5" width="9.5703125" style="2" customWidth="1"/>
    <col min="6" max="6" width="8.85546875" style="2" customWidth="1"/>
    <col min="7" max="7" width="8" style="2" customWidth="1"/>
    <col min="8" max="14" width="8.85546875" style="2" customWidth="1"/>
    <col min="15" max="16" width="6.28515625" style="2" customWidth="1"/>
    <col min="17" max="17" width="6.28515625" style="5" customWidth="1"/>
    <col min="18" max="18" width="18.85546875" style="1" customWidth="1"/>
    <col min="19" max="19" width="15.28515625" style="2" customWidth="1"/>
    <col min="20" max="20" width="8" style="2" customWidth="1"/>
    <col min="21" max="16384" width="11.42578125" style="2"/>
  </cols>
  <sheetData>
    <row r="1" spans="1:19" ht="13.15" customHeight="1" x14ac:dyDescent="0.2">
      <c r="A1" s="588" t="s">
        <v>44</v>
      </c>
      <c r="B1" s="589"/>
      <c r="C1" s="589"/>
      <c r="D1" s="589"/>
      <c r="E1" s="589"/>
      <c r="F1" s="589"/>
      <c r="G1" s="589"/>
      <c r="H1" s="589"/>
      <c r="I1" s="589"/>
      <c r="J1" s="589"/>
      <c r="K1" s="589"/>
      <c r="L1" s="589"/>
      <c r="M1" s="589"/>
      <c r="N1" s="589"/>
      <c r="O1" s="589"/>
      <c r="P1" s="589"/>
      <c r="Q1" s="590"/>
    </row>
    <row r="2" spans="1:19" ht="12.75" customHeight="1" x14ac:dyDescent="0.2">
      <c r="A2" s="10"/>
      <c r="B2" s="10"/>
      <c r="C2" s="11"/>
      <c r="D2" s="11"/>
      <c r="E2" s="12"/>
      <c r="F2" s="12"/>
      <c r="G2" s="12"/>
      <c r="H2" s="12"/>
      <c r="I2" s="12"/>
      <c r="J2" s="12"/>
      <c r="K2" s="12"/>
      <c r="L2" s="12"/>
      <c r="M2" s="12"/>
      <c r="N2" s="12"/>
      <c r="O2" s="12"/>
      <c r="P2" s="12"/>
      <c r="Q2" s="12"/>
    </row>
    <row r="3" spans="1:19" ht="13.5" customHeight="1" x14ac:dyDescent="0.2">
      <c r="A3" s="591" t="s">
        <v>4</v>
      </c>
      <c r="B3" s="591"/>
      <c r="C3" s="591"/>
      <c r="D3" s="591"/>
      <c r="E3" s="591"/>
      <c r="F3" s="591"/>
      <c r="G3" s="591"/>
      <c r="H3" s="591"/>
      <c r="I3" s="591"/>
      <c r="J3" s="591"/>
      <c r="K3" s="591"/>
      <c r="L3" s="591"/>
      <c r="M3" s="591"/>
      <c r="N3" s="591"/>
      <c r="O3" s="591"/>
      <c r="P3" s="591"/>
      <c r="Q3" s="591"/>
      <c r="S3" s="3"/>
    </row>
    <row r="4" spans="1:19" ht="7.5" customHeight="1" x14ac:dyDescent="0.2">
      <c r="A4" s="586"/>
      <c r="B4" s="586"/>
      <c r="C4" s="586"/>
      <c r="D4" s="586"/>
      <c r="E4" s="586"/>
      <c r="F4" s="586"/>
      <c r="G4" s="586"/>
      <c r="H4" s="586"/>
      <c r="I4" s="586"/>
      <c r="J4" s="586"/>
      <c r="K4" s="586"/>
      <c r="L4" s="586"/>
      <c r="M4" s="586"/>
      <c r="N4" s="586"/>
      <c r="O4" s="586"/>
      <c r="P4" s="586"/>
      <c r="Q4" s="586"/>
      <c r="S4" s="3"/>
    </row>
    <row r="5" spans="1:19" ht="27.75" customHeight="1" x14ac:dyDescent="0.2">
      <c r="A5" s="587" t="s">
        <v>5</v>
      </c>
      <c r="B5" s="587"/>
      <c r="C5" s="587"/>
      <c r="D5" s="587"/>
      <c r="E5" s="587"/>
      <c r="F5" s="587"/>
      <c r="G5" s="587"/>
      <c r="H5" s="587"/>
      <c r="I5" s="587"/>
      <c r="J5" s="587"/>
      <c r="K5" s="587"/>
      <c r="L5" s="587"/>
      <c r="M5" s="587"/>
      <c r="N5" s="587"/>
      <c r="O5" s="587"/>
      <c r="P5" s="587"/>
      <c r="Q5" s="587"/>
      <c r="S5" s="3"/>
    </row>
    <row r="6" spans="1:19" ht="13.5" customHeight="1" x14ac:dyDescent="0.2">
      <c r="A6" s="586"/>
      <c r="B6" s="586"/>
      <c r="C6" s="586"/>
      <c r="D6" s="586"/>
      <c r="E6" s="586"/>
      <c r="F6" s="586"/>
      <c r="G6" s="586"/>
      <c r="H6" s="586"/>
      <c r="I6" s="586"/>
      <c r="J6" s="586"/>
      <c r="K6" s="586"/>
      <c r="L6" s="586"/>
      <c r="M6" s="586"/>
      <c r="N6" s="586"/>
      <c r="O6" s="586"/>
      <c r="P6" s="586"/>
      <c r="Q6" s="586"/>
      <c r="S6" s="3"/>
    </row>
    <row r="7" spans="1:19" ht="13.5" customHeight="1" x14ac:dyDescent="0.2">
      <c r="A7" s="587" t="s">
        <v>6</v>
      </c>
      <c r="B7" s="587"/>
      <c r="C7" s="587"/>
      <c r="D7" s="587"/>
      <c r="E7" s="587"/>
      <c r="F7" s="587"/>
      <c r="G7" s="587"/>
      <c r="H7" s="587"/>
      <c r="I7" s="587"/>
      <c r="J7" s="587"/>
      <c r="K7" s="587"/>
      <c r="L7" s="587"/>
      <c r="M7" s="587"/>
      <c r="N7" s="587"/>
      <c r="O7" s="587"/>
      <c r="P7" s="587"/>
      <c r="Q7" s="587"/>
      <c r="S7" s="3"/>
    </row>
    <row r="8" spans="1:19" ht="13.5" customHeight="1" x14ac:dyDescent="0.2">
      <c r="A8" s="587"/>
      <c r="B8" s="587"/>
      <c r="C8" s="587"/>
      <c r="D8" s="587"/>
      <c r="E8" s="587"/>
      <c r="F8" s="587"/>
      <c r="G8" s="587"/>
      <c r="H8" s="587"/>
      <c r="I8" s="587"/>
      <c r="J8" s="587"/>
      <c r="K8" s="587"/>
      <c r="L8" s="587"/>
      <c r="M8" s="587"/>
      <c r="N8" s="587"/>
      <c r="O8" s="587"/>
      <c r="P8" s="587"/>
      <c r="Q8" s="587"/>
      <c r="S8" s="3"/>
    </row>
    <row r="9" spans="1:19" ht="13.5" customHeight="1" x14ac:dyDescent="0.2">
      <c r="A9" s="587" t="s">
        <v>45</v>
      </c>
      <c r="B9" s="587"/>
      <c r="C9" s="587"/>
      <c r="D9" s="587"/>
      <c r="E9" s="587"/>
      <c r="F9" s="587"/>
      <c r="G9" s="587"/>
      <c r="H9" s="587"/>
      <c r="I9" s="587"/>
      <c r="J9" s="587"/>
      <c r="K9" s="587"/>
      <c r="L9" s="587"/>
      <c r="M9" s="587"/>
      <c r="N9" s="587"/>
      <c r="O9" s="587"/>
      <c r="P9" s="587"/>
      <c r="Q9" s="587"/>
      <c r="S9" s="3"/>
    </row>
    <row r="10" spans="1:19" ht="13.5" customHeight="1" x14ac:dyDescent="0.2">
      <c r="A10" s="587"/>
      <c r="B10" s="587"/>
      <c r="C10" s="587"/>
      <c r="D10" s="587"/>
      <c r="E10" s="587"/>
      <c r="F10" s="587"/>
      <c r="G10" s="587"/>
      <c r="H10" s="587"/>
      <c r="I10" s="587"/>
      <c r="J10" s="587"/>
      <c r="K10" s="587"/>
      <c r="L10" s="587"/>
      <c r="M10" s="587"/>
      <c r="N10" s="587"/>
      <c r="O10" s="587"/>
      <c r="P10" s="587"/>
      <c r="Q10" s="587"/>
      <c r="S10" s="3"/>
    </row>
    <row r="11" spans="1:19" x14ac:dyDescent="0.2">
      <c r="A11" s="587" t="s">
        <v>215</v>
      </c>
      <c r="B11" s="587"/>
      <c r="C11" s="587"/>
      <c r="D11" s="587"/>
      <c r="E11" s="587"/>
      <c r="F11" s="587"/>
      <c r="G11" s="587"/>
      <c r="H11" s="587"/>
      <c r="I11" s="587"/>
      <c r="J11" s="587"/>
      <c r="K11" s="587"/>
      <c r="L11" s="587"/>
      <c r="M11" s="587"/>
      <c r="N11" s="587"/>
      <c r="O11" s="587"/>
      <c r="P11" s="587"/>
      <c r="Q11" s="587"/>
      <c r="S11" s="3"/>
    </row>
    <row r="12" spans="1:19" x14ac:dyDescent="0.2">
      <c r="A12" s="587"/>
      <c r="B12" s="587"/>
      <c r="C12" s="587"/>
      <c r="D12" s="587"/>
      <c r="E12" s="587"/>
      <c r="F12" s="587"/>
      <c r="G12" s="587"/>
      <c r="H12" s="587"/>
      <c r="I12" s="587"/>
      <c r="J12" s="587"/>
      <c r="K12" s="587"/>
      <c r="L12" s="587"/>
      <c r="M12" s="587"/>
      <c r="N12" s="587"/>
      <c r="O12" s="587"/>
      <c r="P12" s="587"/>
      <c r="Q12" s="587"/>
      <c r="S12" s="3"/>
    </row>
    <row r="13" spans="1:19" ht="32.450000000000003" customHeight="1" x14ac:dyDescent="0.2">
      <c r="A13" s="587" t="s">
        <v>216</v>
      </c>
      <c r="B13" s="587"/>
      <c r="C13" s="587"/>
      <c r="D13" s="587"/>
      <c r="E13" s="587"/>
      <c r="F13" s="587"/>
      <c r="G13" s="587"/>
      <c r="H13" s="587"/>
      <c r="I13" s="587"/>
      <c r="J13" s="587"/>
      <c r="K13" s="587"/>
      <c r="L13" s="587"/>
      <c r="M13" s="587"/>
      <c r="N13" s="587"/>
      <c r="O13" s="587"/>
      <c r="P13" s="587"/>
      <c r="Q13" s="587"/>
      <c r="S13" s="3"/>
    </row>
    <row r="14" spans="1:19" ht="26.25" customHeight="1" x14ac:dyDescent="0.2">
      <c r="A14" s="584" t="s">
        <v>46</v>
      </c>
      <c r="B14" s="584"/>
      <c r="C14" s="584"/>
      <c r="D14" s="584"/>
      <c r="E14" s="584"/>
      <c r="F14" s="584"/>
      <c r="G14" s="584"/>
      <c r="H14" s="584"/>
      <c r="I14" s="584"/>
      <c r="J14" s="584"/>
      <c r="K14" s="584"/>
      <c r="L14" s="584"/>
      <c r="M14" s="584"/>
      <c r="N14" s="584"/>
      <c r="O14" s="584"/>
      <c r="P14" s="584"/>
      <c r="Q14" s="584"/>
      <c r="S14" s="3"/>
    </row>
    <row r="15" spans="1:19" ht="18" customHeight="1" x14ac:dyDescent="0.2">
      <c r="A15" s="585" t="s">
        <v>47</v>
      </c>
      <c r="B15" s="585"/>
      <c r="C15" s="585"/>
      <c r="D15" s="585"/>
      <c r="E15" s="585"/>
      <c r="F15" s="585"/>
      <c r="G15" s="585"/>
      <c r="H15" s="585"/>
      <c r="I15" s="585"/>
      <c r="J15" s="585"/>
      <c r="K15" s="585"/>
      <c r="L15" s="585"/>
      <c r="M15" s="585"/>
      <c r="N15" s="585"/>
      <c r="O15" s="585"/>
      <c r="P15" s="585"/>
      <c r="Q15" s="585"/>
      <c r="S15" s="3"/>
    </row>
    <row r="16" spans="1:19" ht="27" customHeight="1" x14ac:dyDescent="0.2">
      <c r="A16" s="585" t="s">
        <v>48</v>
      </c>
      <c r="B16" s="585"/>
      <c r="C16" s="585"/>
      <c r="D16" s="585"/>
      <c r="E16" s="585"/>
      <c r="F16" s="585"/>
      <c r="G16" s="585"/>
      <c r="H16" s="585"/>
      <c r="I16" s="585"/>
      <c r="J16" s="585"/>
      <c r="K16" s="585"/>
      <c r="L16" s="585"/>
      <c r="M16" s="585"/>
      <c r="N16" s="585"/>
      <c r="O16" s="585"/>
      <c r="P16" s="585"/>
      <c r="Q16" s="585"/>
      <c r="R16" s="4"/>
      <c r="S16" s="3"/>
    </row>
    <row r="17" spans="1:17" ht="27.75" customHeight="1" x14ac:dyDescent="0.2">
      <c r="A17" s="586" t="s">
        <v>49</v>
      </c>
      <c r="B17" s="586"/>
      <c r="C17" s="586"/>
      <c r="D17" s="586"/>
      <c r="E17" s="586"/>
      <c r="F17" s="586"/>
      <c r="G17" s="586"/>
      <c r="H17" s="586"/>
      <c r="I17" s="586"/>
      <c r="J17" s="586"/>
      <c r="K17" s="586"/>
      <c r="L17" s="586"/>
      <c r="M17" s="586"/>
      <c r="N17" s="586"/>
      <c r="O17" s="586"/>
      <c r="P17" s="586"/>
      <c r="Q17" s="586"/>
    </row>
    <row r="18" spans="1:17" ht="13.5" customHeight="1" x14ac:dyDescent="0.2">
      <c r="A18" s="586" t="s">
        <v>50</v>
      </c>
      <c r="B18" s="586"/>
      <c r="C18" s="586"/>
      <c r="D18" s="586"/>
      <c r="E18" s="586"/>
      <c r="F18" s="586"/>
      <c r="G18" s="586"/>
      <c r="H18" s="586"/>
      <c r="I18" s="586"/>
      <c r="J18" s="586"/>
      <c r="K18" s="586"/>
      <c r="L18" s="586"/>
      <c r="M18" s="586"/>
      <c r="N18" s="586"/>
      <c r="O18" s="586"/>
      <c r="P18" s="586"/>
      <c r="Q18" s="586"/>
    </row>
    <row r="19" spans="1:17" ht="37.5" customHeight="1" x14ac:dyDescent="0.2">
      <c r="A19" s="586" t="s">
        <v>51</v>
      </c>
      <c r="B19" s="586"/>
      <c r="C19" s="586"/>
      <c r="D19" s="586"/>
      <c r="E19" s="586"/>
      <c r="F19" s="586"/>
      <c r="G19" s="586"/>
      <c r="H19" s="586"/>
      <c r="I19" s="586"/>
      <c r="J19" s="586"/>
      <c r="K19" s="586"/>
      <c r="L19" s="586"/>
      <c r="M19" s="586"/>
      <c r="N19" s="586"/>
      <c r="O19" s="586"/>
      <c r="P19" s="586"/>
      <c r="Q19" s="586"/>
    </row>
    <row r="20" spans="1:17" ht="13.5" customHeight="1" x14ac:dyDescent="0.2">
      <c r="A20" s="577"/>
      <c r="B20" s="577"/>
      <c r="C20" s="577"/>
      <c r="D20" s="577"/>
      <c r="E20" s="577"/>
      <c r="F20" s="577"/>
      <c r="G20" s="577"/>
      <c r="H20" s="577"/>
      <c r="I20" s="577"/>
      <c r="J20" s="577"/>
      <c r="K20" s="577"/>
      <c r="L20" s="577"/>
      <c r="M20" s="577"/>
      <c r="N20" s="577"/>
      <c r="O20" s="577"/>
      <c r="P20" s="577"/>
      <c r="Q20" s="577"/>
    </row>
    <row r="21" spans="1:17" ht="43.9" customHeight="1" x14ac:dyDescent="0.2">
      <c r="A21" s="587" t="s">
        <v>217</v>
      </c>
      <c r="B21" s="587"/>
      <c r="C21" s="587"/>
      <c r="D21" s="587"/>
      <c r="E21" s="587"/>
      <c r="F21" s="587"/>
      <c r="G21" s="587"/>
      <c r="H21" s="587"/>
      <c r="I21" s="587"/>
      <c r="J21" s="587"/>
      <c r="K21" s="587"/>
      <c r="L21" s="587"/>
      <c r="M21" s="587"/>
      <c r="N21" s="587"/>
      <c r="O21" s="587"/>
      <c r="P21" s="587"/>
      <c r="Q21" s="587"/>
    </row>
    <row r="22" spans="1:17" ht="14.25" customHeight="1" x14ac:dyDescent="0.2">
      <c r="A22" s="577"/>
      <c r="B22" s="577"/>
      <c r="C22" s="577"/>
      <c r="D22" s="577"/>
      <c r="E22" s="577"/>
      <c r="F22" s="577"/>
      <c r="G22" s="577"/>
      <c r="H22" s="577"/>
      <c r="I22" s="577"/>
      <c r="J22" s="577"/>
      <c r="K22" s="577"/>
      <c r="L22" s="577"/>
      <c r="M22" s="577"/>
      <c r="N22" s="577"/>
      <c r="O22" s="577"/>
      <c r="P22" s="577"/>
      <c r="Q22" s="577"/>
    </row>
    <row r="23" spans="1:17" ht="14.25" customHeight="1" x14ac:dyDescent="0.2">
      <c r="A23" s="587" t="s">
        <v>218</v>
      </c>
      <c r="B23" s="587"/>
      <c r="C23" s="587"/>
      <c r="D23" s="587"/>
      <c r="E23" s="587"/>
      <c r="F23" s="587"/>
      <c r="G23" s="587"/>
      <c r="H23" s="587"/>
      <c r="I23" s="587"/>
      <c r="J23" s="587"/>
      <c r="K23" s="587"/>
      <c r="L23" s="587"/>
      <c r="M23" s="587"/>
      <c r="N23" s="587"/>
      <c r="O23" s="587"/>
      <c r="P23" s="587"/>
      <c r="Q23" s="587"/>
    </row>
    <row r="24" spans="1:17" ht="14.25" customHeight="1" x14ac:dyDescent="0.2">
      <c r="A24" s="586"/>
      <c r="B24" s="586"/>
      <c r="C24" s="586"/>
      <c r="D24" s="586"/>
      <c r="E24" s="586"/>
      <c r="F24" s="586"/>
      <c r="G24" s="586"/>
      <c r="H24" s="586"/>
      <c r="I24" s="586"/>
      <c r="J24" s="586"/>
      <c r="K24" s="586"/>
      <c r="L24" s="586"/>
      <c r="M24" s="586"/>
      <c r="N24" s="586"/>
      <c r="O24" s="586"/>
      <c r="P24" s="586"/>
      <c r="Q24" s="586"/>
    </row>
    <row r="25" spans="1:17" ht="14.25" customHeight="1" x14ac:dyDescent="0.2">
      <c r="A25" s="591" t="s">
        <v>219</v>
      </c>
      <c r="B25" s="591"/>
      <c r="C25" s="591"/>
      <c r="D25" s="591"/>
      <c r="E25" s="591"/>
      <c r="F25" s="591"/>
      <c r="G25" s="591"/>
      <c r="H25" s="591"/>
      <c r="I25" s="591"/>
      <c r="J25" s="591"/>
      <c r="K25" s="591"/>
      <c r="L25" s="591"/>
      <c r="M25" s="591"/>
      <c r="N25" s="591"/>
      <c r="O25" s="591"/>
      <c r="P25" s="591"/>
      <c r="Q25" s="591"/>
    </row>
    <row r="26" spans="1:17" ht="14.25" customHeight="1" x14ac:dyDescent="0.2">
      <c r="A26" s="586" t="s">
        <v>52</v>
      </c>
      <c r="B26" s="586"/>
      <c r="C26" s="586"/>
      <c r="D26" s="586"/>
      <c r="E26" s="586"/>
      <c r="F26" s="586"/>
      <c r="G26" s="586"/>
      <c r="H26" s="586"/>
      <c r="I26" s="586"/>
      <c r="J26" s="586"/>
      <c r="K26" s="586"/>
      <c r="L26" s="586"/>
      <c r="M26" s="586"/>
      <c r="N26" s="586"/>
      <c r="O26" s="586"/>
      <c r="P26" s="586"/>
      <c r="Q26" s="586"/>
    </row>
    <row r="27" spans="1:17" ht="14.25" customHeight="1" x14ac:dyDescent="0.2">
      <c r="A27" s="586"/>
      <c r="B27" s="586"/>
      <c r="C27" s="586"/>
      <c r="D27" s="586"/>
      <c r="E27" s="586"/>
      <c r="F27" s="586"/>
      <c r="G27" s="586"/>
      <c r="H27" s="586"/>
      <c r="I27" s="586"/>
      <c r="J27" s="586"/>
      <c r="K27" s="586"/>
      <c r="L27" s="586"/>
      <c r="M27" s="586"/>
      <c r="N27" s="586"/>
      <c r="O27" s="586"/>
      <c r="P27" s="586"/>
      <c r="Q27" s="586"/>
    </row>
    <row r="28" spans="1:17" ht="14.25" customHeight="1" x14ac:dyDescent="0.2">
      <c r="A28" s="586"/>
      <c r="B28" s="586"/>
      <c r="C28" s="586"/>
      <c r="D28" s="586"/>
      <c r="E28" s="586"/>
      <c r="F28" s="586"/>
      <c r="G28" s="586"/>
      <c r="H28" s="586"/>
      <c r="I28" s="586"/>
      <c r="J28" s="586"/>
      <c r="K28" s="586"/>
      <c r="L28" s="586"/>
      <c r="M28" s="586"/>
      <c r="N28" s="586"/>
      <c r="O28" s="586"/>
      <c r="P28" s="586"/>
      <c r="Q28" s="586"/>
    </row>
    <row r="29" spans="1:17" ht="26.45" customHeight="1" x14ac:dyDescent="0.2">
      <c r="A29" s="586"/>
      <c r="B29" s="586"/>
      <c r="C29" s="586"/>
      <c r="D29" s="586"/>
      <c r="E29" s="586"/>
      <c r="F29" s="586"/>
      <c r="G29" s="586"/>
      <c r="H29" s="586"/>
      <c r="I29" s="586"/>
      <c r="J29" s="586"/>
      <c r="K29" s="586"/>
      <c r="L29" s="586"/>
      <c r="M29" s="586"/>
      <c r="N29" s="586"/>
      <c r="O29" s="586"/>
      <c r="P29" s="586"/>
      <c r="Q29" s="586"/>
    </row>
    <row r="30" spans="1:17" ht="14.25" customHeight="1" x14ac:dyDescent="0.2">
      <c r="A30" s="586"/>
      <c r="B30" s="586"/>
      <c r="C30" s="586"/>
      <c r="D30" s="586"/>
      <c r="E30" s="586"/>
      <c r="F30" s="586"/>
      <c r="G30" s="586"/>
      <c r="H30" s="586"/>
      <c r="I30" s="586"/>
      <c r="J30" s="586"/>
      <c r="K30" s="586"/>
      <c r="L30" s="586"/>
      <c r="M30" s="586"/>
      <c r="N30" s="586"/>
      <c r="O30" s="586"/>
      <c r="P30" s="586"/>
      <c r="Q30" s="586"/>
    </row>
    <row r="31" spans="1:17" ht="13.5" customHeight="1" x14ac:dyDescent="0.2">
      <c r="A31" s="13" t="s">
        <v>53</v>
      </c>
      <c r="B31" s="14"/>
      <c r="C31" s="14"/>
      <c r="D31" s="14"/>
      <c r="E31" s="14"/>
      <c r="F31" s="14"/>
      <c r="G31" s="14"/>
      <c r="H31" s="14"/>
      <c r="I31" s="14"/>
      <c r="J31" s="14"/>
      <c r="K31" s="14"/>
      <c r="L31" s="14"/>
      <c r="M31" s="14"/>
      <c r="N31" s="14"/>
      <c r="O31" s="14"/>
      <c r="P31" s="14"/>
      <c r="Q31" s="15"/>
    </row>
    <row r="32" spans="1:17" ht="13.5" customHeight="1" x14ac:dyDescent="0.2">
      <c r="A32" s="586"/>
      <c r="B32" s="586"/>
      <c r="C32" s="586"/>
      <c r="D32" s="586"/>
      <c r="E32" s="586"/>
      <c r="F32" s="586"/>
      <c r="G32" s="586"/>
      <c r="H32" s="586"/>
      <c r="I32" s="586"/>
      <c r="J32" s="586"/>
      <c r="K32" s="586"/>
      <c r="L32" s="586"/>
      <c r="M32" s="586"/>
      <c r="N32" s="586"/>
      <c r="O32" s="586"/>
      <c r="P32" s="586"/>
      <c r="Q32" s="586"/>
    </row>
    <row r="33" spans="1:17" ht="12.75" customHeight="1" x14ac:dyDescent="0.2">
      <c r="A33" s="14"/>
      <c r="B33" s="14"/>
      <c r="C33" s="592" t="s">
        <v>54</v>
      </c>
      <c r="D33" s="593"/>
      <c r="E33" s="593"/>
      <c r="F33" s="593"/>
      <c r="G33" s="593"/>
      <c r="H33" s="593"/>
      <c r="I33" s="593"/>
      <c r="J33" s="593"/>
      <c r="K33" s="593"/>
      <c r="L33" s="593"/>
      <c r="M33" s="593"/>
      <c r="N33" s="594"/>
      <c r="O33" s="14"/>
      <c r="P33" s="14"/>
      <c r="Q33" s="15"/>
    </row>
    <row r="34" spans="1:17" ht="13.5" customHeight="1" x14ac:dyDescent="0.2">
      <c r="A34" s="14"/>
      <c r="B34" s="14"/>
      <c r="C34" s="547" t="s">
        <v>7</v>
      </c>
      <c r="D34" s="549"/>
      <c r="E34" s="547" t="s">
        <v>8</v>
      </c>
      <c r="F34" s="549"/>
      <c r="G34" s="547" t="s">
        <v>2</v>
      </c>
      <c r="H34" s="548"/>
      <c r="I34" s="548"/>
      <c r="J34" s="548"/>
      <c r="K34" s="549"/>
      <c r="L34" s="547" t="s">
        <v>9</v>
      </c>
      <c r="M34" s="548"/>
      <c r="N34" s="549"/>
      <c r="O34" s="14"/>
      <c r="P34" s="14"/>
      <c r="Q34" s="15"/>
    </row>
    <row r="35" spans="1:17" ht="30" customHeight="1" x14ac:dyDescent="0.2">
      <c r="A35" s="14"/>
      <c r="B35" s="14"/>
      <c r="C35" s="572">
        <v>5</v>
      </c>
      <c r="D35" s="573"/>
      <c r="E35" s="572" t="s">
        <v>10</v>
      </c>
      <c r="F35" s="573"/>
      <c r="G35" s="544" t="s">
        <v>11</v>
      </c>
      <c r="H35" s="545"/>
      <c r="I35" s="545"/>
      <c r="J35" s="545"/>
      <c r="K35" s="546"/>
      <c r="L35" s="544" t="s">
        <v>12</v>
      </c>
      <c r="M35" s="545"/>
      <c r="N35" s="546"/>
      <c r="O35" s="14"/>
      <c r="P35" s="14"/>
      <c r="Q35" s="15"/>
    </row>
    <row r="36" spans="1:17" ht="30" customHeight="1" x14ac:dyDescent="0.2">
      <c r="A36" s="14"/>
      <c r="B36" s="14"/>
      <c r="C36" s="572">
        <v>4</v>
      </c>
      <c r="D36" s="573"/>
      <c r="E36" s="572" t="s">
        <v>55</v>
      </c>
      <c r="F36" s="573"/>
      <c r="G36" s="544" t="s">
        <v>56</v>
      </c>
      <c r="H36" s="545"/>
      <c r="I36" s="545"/>
      <c r="J36" s="545"/>
      <c r="K36" s="546"/>
      <c r="L36" s="544" t="s">
        <v>57</v>
      </c>
      <c r="M36" s="545"/>
      <c r="N36" s="546"/>
      <c r="O36" s="14"/>
      <c r="P36" s="14"/>
      <c r="Q36" s="15"/>
    </row>
    <row r="37" spans="1:17" ht="30" customHeight="1" x14ac:dyDescent="0.2">
      <c r="A37" s="14"/>
      <c r="B37" s="14"/>
      <c r="C37" s="572">
        <v>3</v>
      </c>
      <c r="D37" s="573"/>
      <c r="E37" s="572" t="s">
        <v>13</v>
      </c>
      <c r="F37" s="573"/>
      <c r="G37" s="544" t="s">
        <v>14</v>
      </c>
      <c r="H37" s="545"/>
      <c r="I37" s="545"/>
      <c r="J37" s="545"/>
      <c r="K37" s="546"/>
      <c r="L37" s="544" t="s">
        <v>15</v>
      </c>
      <c r="M37" s="545"/>
      <c r="N37" s="546"/>
      <c r="O37" s="14"/>
      <c r="P37" s="14"/>
      <c r="Q37" s="15"/>
    </row>
    <row r="38" spans="1:17" ht="30" customHeight="1" x14ac:dyDescent="0.2">
      <c r="A38" s="14"/>
      <c r="B38" s="14"/>
      <c r="C38" s="572">
        <v>2</v>
      </c>
      <c r="D38" s="573"/>
      <c r="E38" s="572" t="s">
        <v>58</v>
      </c>
      <c r="F38" s="573"/>
      <c r="G38" s="544" t="s">
        <v>14</v>
      </c>
      <c r="H38" s="545"/>
      <c r="I38" s="545"/>
      <c r="J38" s="545"/>
      <c r="K38" s="546"/>
      <c r="L38" s="544" t="s">
        <v>59</v>
      </c>
      <c r="M38" s="545"/>
      <c r="N38" s="546"/>
      <c r="O38" s="14"/>
      <c r="P38" s="14"/>
      <c r="Q38" s="15"/>
    </row>
    <row r="39" spans="1:17" ht="30" customHeight="1" x14ac:dyDescent="0.2">
      <c r="A39" s="14"/>
      <c r="B39" s="14"/>
      <c r="C39" s="572">
        <v>1</v>
      </c>
      <c r="D39" s="573"/>
      <c r="E39" s="572" t="s">
        <v>60</v>
      </c>
      <c r="F39" s="573"/>
      <c r="G39" s="544" t="s">
        <v>61</v>
      </c>
      <c r="H39" s="545"/>
      <c r="I39" s="545"/>
      <c r="J39" s="545"/>
      <c r="K39" s="546"/>
      <c r="L39" s="544" t="s">
        <v>16</v>
      </c>
      <c r="M39" s="545"/>
      <c r="N39" s="546"/>
      <c r="O39" s="14"/>
      <c r="P39" s="14"/>
      <c r="Q39" s="15"/>
    </row>
    <row r="40" spans="1:17" x14ac:dyDescent="0.2">
      <c r="A40" s="14"/>
      <c r="B40" s="14"/>
      <c r="C40" s="11"/>
      <c r="D40" s="11"/>
      <c r="E40" s="11"/>
      <c r="F40" s="11"/>
      <c r="G40" s="12"/>
      <c r="H40" s="12"/>
      <c r="I40" s="12"/>
      <c r="J40" s="12"/>
      <c r="K40" s="12"/>
      <c r="L40" s="12"/>
      <c r="M40" s="12"/>
      <c r="N40" s="12"/>
      <c r="O40" s="14"/>
      <c r="P40" s="14"/>
      <c r="Q40" s="15"/>
    </row>
    <row r="41" spans="1:17" ht="30.6" customHeight="1" x14ac:dyDescent="0.2">
      <c r="A41" s="586" t="s">
        <v>62</v>
      </c>
      <c r="B41" s="586"/>
      <c r="C41" s="586"/>
      <c r="D41" s="586"/>
      <c r="E41" s="586"/>
      <c r="F41" s="586"/>
      <c r="G41" s="586"/>
      <c r="H41" s="586"/>
      <c r="I41" s="586"/>
      <c r="J41" s="586"/>
      <c r="K41" s="586"/>
      <c r="L41" s="586"/>
      <c r="M41" s="586"/>
      <c r="N41" s="586"/>
      <c r="O41" s="586"/>
      <c r="P41" s="586"/>
      <c r="Q41" s="586"/>
    </row>
    <row r="42" spans="1:17" ht="13.5" customHeight="1" x14ac:dyDescent="0.2">
      <c r="A42" s="577"/>
      <c r="B42" s="577"/>
      <c r="C42" s="577"/>
      <c r="D42" s="577"/>
      <c r="E42" s="577"/>
      <c r="F42" s="577"/>
      <c r="G42" s="577"/>
      <c r="H42" s="577"/>
      <c r="I42" s="577"/>
      <c r="J42" s="577"/>
      <c r="K42" s="577"/>
      <c r="L42" s="577"/>
      <c r="M42" s="577"/>
      <c r="N42" s="577"/>
      <c r="O42" s="577"/>
      <c r="P42" s="577"/>
      <c r="Q42" s="577"/>
    </row>
    <row r="43" spans="1:17" ht="13.5" customHeight="1" x14ac:dyDescent="0.2">
      <c r="A43" s="16"/>
      <c r="B43" s="581" t="s">
        <v>63</v>
      </c>
      <c r="C43" s="582"/>
      <c r="D43" s="582"/>
      <c r="E43" s="582"/>
      <c r="F43" s="582"/>
      <c r="G43" s="582"/>
      <c r="H43" s="582"/>
      <c r="I43" s="582"/>
      <c r="J43" s="582"/>
      <c r="K43" s="582"/>
      <c r="L43" s="582"/>
      <c r="M43" s="582"/>
      <c r="N43" s="582"/>
      <c r="O43" s="582"/>
      <c r="P43" s="583"/>
      <c r="Q43" s="16"/>
    </row>
    <row r="44" spans="1:17" ht="13.5" customHeight="1" x14ac:dyDescent="0.2">
      <c r="A44" s="16"/>
      <c r="B44" s="17" t="s">
        <v>0</v>
      </c>
      <c r="C44" s="581" t="s">
        <v>1</v>
      </c>
      <c r="D44" s="583"/>
      <c r="E44" s="581" t="s">
        <v>64</v>
      </c>
      <c r="F44" s="582"/>
      <c r="G44" s="582"/>
      <c r="H44" s="582"/>
      <c r="I44" s="582"/>
      <c r="J44" s="583"/>
      <c r="K44" s="581" t="s">
        <v>65</v>
      </c>
      <c r="L44" s="582"/>
      <c r="M44" s="582"/>
      <c r="N44" s="582"/>
      <c r="O44" s="582"/>
      <c r="P44" s="583"/>
      <c r="Q44" s="16"/>
    </row>
    <row r="45" spans="1:17" ht="101.45" customHeight="1" x14ac:dyDescent="0.2">
      <c r="A45" s="16"/>
      <c r="B45" s="18">
        <v>5</v>
      </c>
      <c r="C45" s="572" t="s">
        <v>66</v>
      </c>
      <c r="D45" s="573"/>
      <c r="E45" s="574" t="s">
        <v>67</v>
      </c>
      <c r="F45" s="575"/>
      <c r="G45" s="575"/>
      <c r="H45" s="575"/>
      <c r="I45" s="575"/>
      <c r="J45" s="576"/>
      <c r="K45" s="574" t="s">
        <v>68</v>
      </c>
      <c r="L45" s="575"/>
      <c r="M45" s="575"/>
      <c r="N45" s="575"/>
      <c r="O45" s="575"/>
      <c r="P45" s="576"/>
      <c r="Q45" s="16"/>
    </row>
    <row r="46" spans="1:17" ht="101.45" customHeight="1" x14ac:dyDescent="0.2">
      <c r="A46" s="16"/>
      <c r="B46" s="18">
        <v>4</v>
      </c>
      <c r="C46" s="572" t="s">
        <v>69</v>
      </c>
      <c r="D46" s="573"/>
      <c r="E46" s="574" t="s">
        <v>70</v>
      </c>
      <c r="F46" s="575"/>
      <c r="G46" s="575"/>
      <c r="H46" s="575"/>
      <c r="I46" s="575"/>
      <c r="J46" s="576"/>
      <c r="K46" s="574" t="s">
        <v>71</v>
      </c>
      <c r="L46" s="575"/>
      <c r="M46" s="575"/>
      <c r="N46" s="575"/>
      <c r="O46" s="575"/>
      <c r="P46" s="576"/>
      <c r="Q46" s="16"/>
    </row>
    <row r="47" spans="1:17" ht="114" customHeight="1" x14ac:dyDescent="0.2">
      <c r="A47" s="16"/>
      <c r="B47" s="18">
        <v>3</v>
      </c>
      <c r="C47" s="572" t="s">
        <v>3</v>
      </c>
      <c r="D47" s="573"/>
      <c r="E47" s="574" t="s">
        <v>72</v>
      </c>
      <c r="F47" s="575"/>
      <c r="G47" s="575"/>
      <c r="H47" s="575"/>
      <c r="I47" s="575"/>
      <c r="J47" s="576"/>
      <c r="K47" s="574" t="s">
        <v>73</v>
      </c>
      <c r="L47" s="575"/>
      <c r="M47" s="575"/>
      <c r="N47" s="575"/>
      <c r="O47" s="575"/>
      <c r="P47" s="576"/>
      <c r="Q47" s="16"/>
    </row>
    <row r="48" spans="1:17" ht="101.45" customHeight="1" x14ac:dyDescent="0.2">
      <c r="A48" s="16"/>
      <c r="B48" s="18">
        <v>2</v>
      </c>
      <c r="C48" s="572" t="s">
        <v>74</v>
      </c>
      <c r="D48" s="573"/>
      <c r="E48" s="574" t="s">
        <v>75</v>
      </c>
      <c r="F48" s="575"/>
      <c r="G48" s="575"/>
      <c r="H48" s="575"/>
      <c r="I48" s="575"/>
      <c r="J48" s="576"/>
      <c r="K48" s="574" t="s">
        <v>76</v>
      </c>
      <c r="L48" s="575"/>
      <c r="M48" s="575"/>
      <c r="N48" s="575"/>
      <c r="O48" s="575"/>
      <c r="P48" s="576"/>
      <c r="Q48" s="16"/>
    </row>
    <row r="49" spans="1:19" ht="101.45" customHeight="1" x14ac:dyDescent="0.2">
      <c r="A49" s="16"/>
      <c r="B49" s="18">
        <v>1</v>
      </c>
      <c r="C49" s="572" t="s">
        <v>77</v>
      </c>
      <c r="D49" s="573"/>
      <c r="E49" s="574" t="s">
        <v>78</v>
      </c>
      <c r="F49" s="575"/>
      <c r="G49" s="575"/>
      <c r="H49" s="575"/>
      <c r="I49" s="575"/>
      <c r="J49" s="576"/>
      <c r="K49" s="574" t="s">
        <v>79</v>
      </c>
      <c r="L49" s="575"/>
      <c r="M49" s="575"/>
      <c r="N49" s="575"/>
      <c r="O49" s="575"/>
      <c r="P49" s="576"/>
      <c r="Q49" s="16"/>
    </row>
    <row r="50" spans="1:19" x14ac:dyDescent="0.2">
      <c r="A50" s="577"/>
      <c r="B50" s="577"/>
      <c r="C50" s="577"/>
      <c r="D50" s="577"/>
      <c r="E50" s="577"/>
      <c r="F50" s="577"/>
      <c r="G50" s="577"/>
      <c r="H50" s="577"/>
      <c r="I50" s="577"/>
      <c r="J50" s="577"/>
      <c r="K50" s="577"/>
      <c r="L50" s="577"/>
      <c r="M50" s="577"/>
      <c r="N50" s="577"/>
      <c r="O50" s="577"/>
      <c r="P50" s="577"/>
      <c r="Q50" s="577"/>
    </row>
    <row r="51" spans="1:19" ht="29.45" customHeight="1" x14ac:dyDescent="0.2">
      <c r="A51" s="577" t="s">
        <v>80</v>
      </c>
      <c r="B51" s="577"/>
      <c r="C51" s="577"/>
      <c r="D51" s="577"/>
      <c r="E51" s="577"/>
      <c r="F51" s="577"/>
      <c r="G51" s="577"/>
      <c r="H51" s="577"/>
      <c r="I51" s="577"/>
      <c r="J51" s="577"/>
      <c r="K51" s="577"/>
      <c r="L51" s="577"/>
      <c r="M51" s="577"/>
      <c r="N51" s="577"/>
      <c r="O51" s="577"/>
      <c r="P51" s="577"/>
      <c r="Q51" s="577"/>
    </row>
    <row r="52" spans="1:19" ht="13.5" customHeight="1" x14ac:dyDescent="0.2">
      <c r="A52" s="19"/>
      <c r="B52" s="19"/>
      <c r="C52" s="19"/>
      <c r="D52" s="19"/>
      <c r="E52" s="19"/>
      <c r="F52" s="19"/>
      <c r="G52" s="19"/>
      <c r="H52" s="19"/>
      <c r="I52" s="19"/>
      <c r="J52" s="19"/>
      <c r="K52" s="19"/>
      <c r="L52" s="19"/>
      <c r="M52" s="19"/>
      <c r="N52" s="19"/>
      <c r="O52" s="19"/>
      <c r="P52" s="19"/>
      <c r="Q52" s="19"/>
    </row>
    <row r="53" spans="1:19" ht="13.5" customHeight="1" x14ac:dyDescent="0.2">
      <c r="A53" s="14"/>
      <c r="B53" s="19"/>
      <c r="C53" s="578" t="s">
        <v>81</v>
      </c>
      <c r="D53" s="579"/>
      <c r="E53" s="579"/>
      <c r="F53" s="579"/>
      <c r="G53" s="579"/>
      <c r="H53" s="579"/>
      <c r="I53" s="579"/>
      <c r="J53" s="579"/>
      <c r="K53" s="579"/>
      <c r="L53" s="579"/>
      <c r="M53" s="579"/>
      <c r="N53" s="580"/>
      <c r="O53" s="19"/>
      <c r="P53" s="19"/>
      <c r="Q53" s="19"/>
      <c r="R53" s="19"/>
      <c r="S53" s="1"/>
    </row>
    <row r="54" spans="1:19" x14ac:dyDescent="0.2">
      <c r="A54" s="14"/>
      <c r="B54" s="19"/>
      <c r="C54" s="595"/>
      <c r="D54" s="596"/>
      <c r="E54" s="595" t="s">
        <v>82</v>
      </c>
      <c r="F54" s="597"/>
      <c r="G54" s="597"/>
      <c r="H54" s="597"/>
      <c r="I54" s="597"/>
      <c r="J54" s="597"/>
      <c r="K54" s="597"/>
      <c r="L54" s="597"/>
      <c r="M54" s="597"/>
      <c r="N54" s="596"/>
      <c r="O54" s="19"/>
      <c r="P54" s="19"/>
      <c r="Q54" s="19"/>
      <c r="R54" s="19"/>
      <c r="S54" s="1"/>
    </row>
    <row r="55" spans="1:19" ht="21.75" customHeight="1" x14ac:dyDescent="0.2">
      <c r="A55" s="14"/>
      <c r="B55" s="19"/>
      <c r="C55" s="595" t="s">
        <v>83</v>
      </c>
      <c r="D55" s="596"/>
      <c r="E55" s="595" t="s">
        <v>84</v>
      </c>
      <c r="F55" s="596"/>
      <c r="G55" s="598" t="s">
        <v>85</v>
      </c>
      <c r="H55" s="599"/>
      <c r="I55" s="600" t="s">
        <v>86</v>
      </c>
      <c r="J55" s="601"/>
      <c r="K55" s="600" t="s">
        <v>87</v>
      </c>
      <c r="L55" s="601"/>
      <c r="M55" s="600" t="s">
        <v>88</v>
      </c>
      <c r="N55" s="601"/>
      <c r="O55" s="19"/>
      <c r="P55" s="19"/>
      <c r="Q55" s="19"/>
      <c r="R55" s="19"/>
      <c r="S55" s="1"/>
    </row>
    <row r="56" spans="1:19" ht="18" customHeight="1" x14ac:dyDescent="0.2">
      <c r="A56" s="14"/>
      <c r="B56" s="19"/>
      <c r="C56" s="536" t="s">
        <v>89</v>
      </c>
      <c r="D56" s="537"/>
      <c r="E56" s="538" t="s">
        <v>90</v>
      </c>
      <c r="F56" s="539"/>
      <c r="G56" s="540" t="s">
        <v>91</v>
      </c>
      <c r="H56" s="541"/>
      <c r="I56" s="534" t="s">
        <v>92</v>
      </c>
      <c r="J56" s="535"/>
      <c r="K56" s="534" t="s">
        <v>93</v>
      </c>
      <c r="L56" s="535"/>
      <c r="M56" s="534" t="s">
        <v>94</v>
      </c>
      <c r="N56" s="535"/>
      <c r="O56" s="19"/>
      <c r="P56" s="19"/>
      <c r="Q56" s="19"/>
      <c r="R56" s="19"/>
      <c r="S56" s="1"/>
    </row>
    <row r="57" spans="1:19" ht="18" customHeight="1" x14ac:dyDescent="0.2">
      <c r="A57" s="14"/>
      <c r="B57" s="19"/>
      <c r="C57" s="536" t="s">
        <v>95</v>
      </c>
      <c r="D57" s="537"/>
      <c r="E57" s="538" t="s">
        <v>96</v>
      </c>
      <c r="F57" s="539"/>
      <c r="G57" s="540" t="s">
        <v>97</v>
      </c>
      <c r="H57" s="541"/>
      <c r="I57" s="540" t="s">
        <v>98</v>
      </c>
      <c r="J57" s="541"/>
      <c r="K57" s="534" t="s">
        <v>99</v>
      </c>
      <c r="L57" s="535"/>
      <c r="M57" s="534" t="s">
        <v>93</v>
      </c>
      <c r="N57" s="535"/>
      <c r="O57" s="19"/>
      <c r="P57" s="19"/>
      <c r="Q57" s="19"/>
      <c r="R57" s="19"/>
      <c r="S57" s="1"/>
    </row>
    <row r="58" spans="1:19" ht="18" customHeight="1" x14ac:dyDescent="0.2">
      <c r="A58" s="14"/>
      <c r="B58" s="19"/>
      <c r="C58" s="536" t="s">
        <v>100</v>
      </c>
      <c r="D58" s="537"/>
      <c r="E58" s="542" t="s">
        <v>101</v>
      </c>
      <c r="F58" s="543"/>
      <c r="G58" s="538" t="s">
        <v>102</v>
      </c>
      <c r="H58" s="539"/>
      <c r="I58" s="540" t="s">
        <v>103</v>
      </c>
      <c r="J58" s="541"/>
      <c r="K58" s="540" t="s">
        <v>98</v>
      </c>
      <c r="L58" s="541"/>
      <c r="M58" s="534" t="s">
        <v>92</v>
      </c>
      <c r="N58" s="535"/>
      <c r="O58" s="19"/>
      <c r="P58" s="19"/>
      <c r="Q58" s="19"/>
      <c r="R58" s="19"/>
      <c r="S58" s="1"/>
    </row>
    <row r="59" spans="1:19" ht="18" customHeight="1" x14ac:dyDescent="0.2">
      <c r="A59" s="14"/>
      <c r="B59" s="19"/>
      <c r="C59" s="536" t="s">
        <v>104</v>
      </c>
      <c r="D59" s="537"/>
      <c r="E59" s="542" t="s">
        <v>105</v>
      </c>
      <c r="F59" s="543"/>
      <c r="G59" s="538" t="s">
        <v>96</v>
      </c>
      <c r="H59" s="539"/>
      <c r="I59" s="538" t="s">
        <v>102</v>
      </c>
      <c r="J59" s="539"/>
      <c r="K59" s="540" t="s">
        <v>97</v>
      </c>
      <c r="L59" s="541"/>
      <c r="M59" s="540" t="s">
        <v>91</v>
      </c>
      <c r="N59" s="541"/>
      <c r="O59" s="19"/>
      <c r="P59" s="19"/>
      <c r="Q59" s="19"/>
      <c r="R59" s="19"/>
      <c r="S59" s="1"/>
    </row>
    <row r="60" spans="1:19" ht="18" customHeight="1" x14ac:dyDescent="0.2">
      <c r="A60" s="14"/>
      <c r="B60" s="19"/>
      <c r="C60" s="536" t="s">
        <v>106</v>
      </c>
      <c r="D60" s="537"/>
      <c r="E60" s="542" t="s">
        <v>107</v>
      </c>
      <c r="F60" s="543"/>
      <c r="G60" s="542" t="s">
        <v>105</v>
      </c>
      <c r="H60" s="543"/>
      <c r="I60" s="542" t="s">
        <v>101</v>
      </c>
      <c r="J60" s="543"/>
      <c r="K60" s="538" t="s">
        <v>96</v>
      </c>
      <c r="L60" s="539"/>
      <c r="M60" s="538" t="s">
        <v>90</v>
      </c>
      <c r="N60" s="539"/>
      <c r="O60" s="19"/>
      <c r="P60" s="19"/>
      <c r="Q60" s="19"/>
      <c r="R60" s="19"/>
      <c r="S60" s="1"/>
    </row>
    <row r="61" spans="1:19" x14ac:dyDescent="0.2">
      <c r="A61" s="19"/>
      <c r="B61" s="19"/>
      <c r="C61" s="19"/>
      <c r="D61" s="19"/>
      <c r="E61" s="19"/>
      <c r="F61" s="19"/>
      <c r="G61" s="19"/>
      <c r="H61" s="19"/>
      <c r="I61" s="19"/>
      <c r="J61" s="19"/>
      <c r="K61" s="19"/>
      <c r="L61" s="19"/>
      <c r="M61" s="19"/>
      <c r="N61" s="19"/>
      <c r="O61" s="19"/>
      <c r="P61" s="19"/>
      <c r="Q61" s="19"/>
    </row>
    <row r="62" spans="1:19" ht="33" customHeight="1" x14ac:dyDescent="0.2">
      <c r="A62" s="554" t="s">
        <v>108</v>
      </c>
      <c r="B62" s="554"/>
      <c r="C62" s="554"/>
      <c r="D62" s="554"/>
      <c r="E62" s="554"/>
      <c r="F62" s="554"/>
      <c r="G62" s="554"/>
      <c r="H62" s="554"/>
      <c r="I62" s="554"/>
      <c r="J62" s="554"/>
      <c r="K62" s="554"/>
      <c r="L62" s="554"/>
      <c r="M62" s="554"/>
      <c r="N62" s="554"/>
      <c r="O62" s="554"/>
      <c r="P62" s="554"/>
      <c r="Q62" s="554"/>
      <c r="R62" s="2"/>
    </row>
    <row r="63" spans="1:19" ht="13.5" customHeight="1" x14ac:dyDescent="0.2">
      <c r="A63" s="554"/>
      <c r="B63" s="554"/>
      <c r="C63" s="554"/>
      <c r="D63" s="554"/>
      <c r="E63" s="554"/>
      <c r="F63" s="554"/>
      <c r="G63" s="554"/>
      <c r="H63" s="554"/>
      <c r="I63" s="554"/>
      <c r="J63" s="554"/>
      <c r="K63" s="554"/>
      <c r="L63" s="554"/>
      <c r="M63" s="554"/>
      <c r="N63" s="554"/>
      <c r="O63" s="1"/>
      <c r="Q63" s="2"/>
      <c r="R63" s="2"/>
    </row>
    <row r="64" spans="1:19" ht="13.5" customHeight="1" x14ac:dyDescent="0.2">
      <c r="B64" s="20"/>
      <c r="C64" s="555" t="s">
        <v>109</v>
      </c>
      <c r="D64" s="556"/>
      <c r="E64" s="556"/>
      <c r="F64" s="556"/>
      <c r="G64" s="556"/>
      <c r="H64" s="556"/>
      <c r="I64" s="556"/>
      <c r="J64" s="556"/>
      <c r="K64" s="556"/>
      <c r="L64" s="556"/>
      <c r="M64" s="556"/>
      <c r="N64" s="557"/>
      <c r="O64" s="21"/>
      <c r="P64" s="1"/>
      <c r="Q64" s="2"/>
      <c r="R64" s="2"/>
    </row>
    <row r="65" spans="1:18" x14ac:dyDescent="0.2">
      <c r="B65" s="20"/>
      <c r="C65" s="555" t="s">
        <v>110</v>
      </c>
      <c r="D65" s="557"/>
      <c r="E65" s="555" t="s">
        <v>111</v>
      </c>
      <c r="F65" s="556"/>
      <c r="G65" s="557"/>
      <c r="H65" s="555" t="s">
        <v>112</v>
      </c>
      <c r="I65" s="556"/>
      <c r="J65" s="556"/>
      <c r="K65" s="556"/>
      <c r="L65" s="556"/>
      <c r="M65" s="556"/>
      <c r="N65" s="557"/>
      <c r="O65" s="21"/>
      <c r="P65" s="1"/>
      <c r="Q65" s="2"/>
      <c r="R65" s="2"/>
    </row>
    <row r="66" spans="1:18" ht="42" customHeight="1" x14ac:dyDescent="0.2">
      <c r="B66" s="20"/>
      <c r="C66" s="558" t="s">
        <v>113</v>
      </c>
      <c r="D66" s="559"/>
      <c r="E66" s="566" t="s">
        <v>114</v>
      </c>
      <c r="F66" s="567"/>
      <c r="G66" s="568"/>
      <c r="H66" s="563" t="s">
        <v>115</v>
      </c>
      <c r="I66" s="564"/>
      <c r="J66" s="564"/>
      <c r="K66" s="564"/>
      <c r="L66" s="564"/>
      <c r="M66" s="564"/>
      <c r="N66" s="565"/>
      <c r="O66" s="21"/>
      <c r="P66" s="1"/>
      <c r="Q66" s="2"/>
      <c r="R66" s="2"/>
    </row>
    <row r="67" spans="1:18" ht="63" customHeight="1" x14ac:dyDescent="0.2">
      <c r="B67" s="20"/>
      <c r="C67" s="558" t="s">
        <v>116</v>
      </c>
      <c r="D67" s="559"/>
      <c r="E67" s="569" t="s">
        <v>117</v>
      </c>
      <c r="F67" s="570"/>
      <c r="G67" s="571"/>
      <c r="H67" s="563" t="s">
        <v>118</v>
      </c>
      <c r="I67" s="564"/>
      <c r="J67" s="564"/>
      <c r="K67" s="564"/>
      <c r="L67" s="564"/>
      <c r="M67" s="564"/>
      <c r="N67" s="565"/>
      <c r="O67" s="21"/>
      <c r="P67" s="1"/>
      <c r="Q67" s="2"/>
      <c r="R67" s="2"/>
    </row>
    <row r="68" spans="1:18" ht="45.6" customHeight="1" x14ac:dyDescent="0.2">
      <c r="B68" s="20"/>
      <c r="C68" s="558" t="s">
        <v>119</v>
      </c>
      <c r="D68" s="559"/>
      <c r="E68" s="560" t="s">
        <v>120</v>
      </c>
      <c r="F68" s="561"/>
      <c r="G68" s="562"/>
      <c r="H68" s="563" t="s">
        <v>121</v>
      </c>
      <c r="I68" s="564"/>
      <c r="J68" s="564"/>
      <c r="K68" s="564"/>
      <c r="L68" s="564"/>
      <c r="M68" s="564"/>
      <c r="N68" s="565"/>
      <c r="O68" s="21"/>
      <c r="P68" s="1"/>
      <c r="Q68" s="2"/>
      <c r="R68" s="2"/>
    </row>
    <row r="69" spans="1:18" ht="66.599999999999994" customHeight="1" x14ac:dyDescent="0.2">
      <c r="B69" s="20"/>
      <c r="C69" s="558" t="s">
        <v>122</v>
      </c>
      <c r="D69" s="559"/>
      <c r="E69" s="602" t="s">
        <v>123</v>
      </c>
      <c r="F69" s="603"/>
      <c r="G69" s="604"/>
      <c r="H69" s="563" t="s">
        <v>124</v>
      </c>
      <c r="I69" s="564"/>
      <c r="J69" s="564"/>
      <c r="K69" s="564"/>
      <c r="L69" s="564"/>
      <c r="M69" s="564"/>
      <c r="N69" s="565"/>
      <c r="O69" s="21"/>
      <c r="P69" s="1"/>
      <c r="Q69" s="2"/>
      <c r="R69" s="2"/>
    </row>
    <row r="70" spans="1:18" ht="10.5" customHeight="1" x14ac:dyDescent="0.2">
      <c r="A70" s="554"/>
      <c r="B70" s="554"/>
      <c r="C70" s="554"/>
      <c r="D70" s="554"/>
      <c r="E70" s="554"/>
      <c r="F70" s="554"/>
      <c r="G70" s="554"/>
      <c r="H70" s="554"/>
      <c r="I70" s="554"/>
      <c r="J70" s="554"/>
      <c r="K70" s="554"/>
      <c r="L70" s="554"/>
      <c r="M70" s="554"/>
      <c r="N70" s="554"/>
      <c r="O70" s="1"/>
      <c r="Q70" s="2"/>
      <c r="R70" s="2"/>
    </row>
    <row r="71" spans="1:18" ht="53.45" customHeight="1" x14ac:dyDescent="0.2">
      <c r="A71" s="550" t="s">
        <v>220</v>
      </c>
      <c r="B71" s="550"/>
      <c r="C71" s="550"/>
      <c r="D71" s="550"/>
      <c r="E71" s="550"/>
      <c r="F71" s="550"/>
      <c r="G71" s="550"/>
      <c r="H71" s="550"/>
      <c r="I71" s="550"/>
      <c r="J71" s="550"/>
      <c r="K71" s="550"/>
      <c r="L71" s="550"/>
      <c r="M71" s="550"/>
      <c r="N71" s="550"/>
      <c r="O71" s="550"/>
      <c r="P71" s="550"/>
      <c r="Q71" s="550"/>
      <c r="R71" s="2"/>
    </row>
    <row r="72" spans="1:18" x14ac:dyDescent="0.2">
      <c r="A72" s="14"/>
      <c r="B72" s="14"/>
      <c r="C72" s="605" t="s">
        <v>17</v>
      </c>
      <c r="D72" s="606"/>
      <c r="E72" s="606"/>
      <c r="F72" s="607"/>
      <c r="G72" s="544" t="s">
        <v>18</v>
      </c>
      <c r="H72" s="545"/>
      <c r="I72" s="545"/>
      <c r="J72" s="545"/>
      <c r="K72" s="545"/>
      <c r="L72" s="545"/>
      <c r="M72" s="545"/>
      <c r="N72" s="546"/>
      <c r="O72" s="14"/>
      <c r="P72" s="14"/>
      <c r="Q72" s="15"/>
    </row>
    <row r="73" spans="1:18" ht="11.25" customHeight="1" x14ac:dyDescent="0.2">
      <c r="A73" s="14"/>
      <c r="B73" s="14"/>
      <c r="C73" s="608"/>
      <c r="D73" s="609"/>
      <c r="E73" s="609"/>
      <c r="F73" s="610"/>
      <c r="G73" s="544" t="s">
        <v>19</v>
      </c>
      <c r="H73" s="545"/>
      <c r="I73" s="545"/>
      <c r="J73" s="545"/>
      <c r="K73" s="545"/>
      <c r="L73" s="545"/>
      <c r="M73" s="545"/>
      <c r="N73" s="546"/>
      <c r="O73" s="14"/>
      <c r="P73" s="14"/>
      <c r="Q73" s="15"/>
    </row>
    <row r="74" spans="1:18" x14ac:dyDescent="0.2">
      <c r="A74" s="14"/>
      <c r="B74" s="14"/>
      <c r="C74" s="608"/>
      <c r="D74" s="609"/>
      <c r="E74" s="609"/>
      <c r="F74" s="610"/>
      <c r="G74" s="544" t="s">
        <v>20</v>
      </c>
      <c r="H74" s="545"/>
      <c r="I74" s="545"/>
      <c r="J74" s="545"/>
      <c r="K74" s="545"/>
      <c r="L74" s="545"/>
      <c r="M74" s="545"/>
      <c r="N74" s="546"/>
      <c r="O74" s="14"/>
      <c r="P74" s="14"/>
      <c r="Q74" s="15"/>
    </row>
    <row r="75" spans="1:18" ht="13.5" customHeight="1" x14ac:dyDescent="0.2">
      <c r="A75" s="14"/>
      <c r="B75" s="14"/>
      <c r="C75" s="608"/>
      <c r="D75" s="609"/>
      <c r="E75" s="609"/>
      <c r="F75" s="610"/>
      <c r="G75" s="544" t="s">
        <v>21</v>
      </c>
      <c r="H75" s="545"/>
      <c r="I75" s="545"/>
      <c r="J75" s="545"/>
      <c r="K75" s="545"/>
      <c r="L75" s="545"/>
      <c r="M75" s="545"/>
      <c r="N75" s="546"/>
      <c r="O75" s="14"/>
      <c r="P75" s="14"/>
      <c r="Q75" s="15"/>
    </row>
    <row r="76" spans="1:18" ht="13.5" customHeight="1" x14ac:dyDescent="0.2">
      <c r="A76" s="14"/>
      <c r="B76" s="14"/>
      <c r="C76" s="608"/>
      <c r="D76" s="609"/>
      <c r="E76" s="609"/>
      <c r="F76" s="610"/>
      <c r="G76" s="544" t="s">
        <v>22</v>
      </c>
      <c r="H76" s="545"/>
      <c r="I76" s="545"/>
      <c r="J76" s="545"/>
      <c r="K76" s="545"/>
      <c r="L76" s="545"/>
      <c r="M76" s="545"/>
      <c r="N76" s="546"/>
      <c r="O76" s="14"/>
      <c r="P76" s="14"/>
      <c r="Q76" s="15"/>
    </row>
    <row r="77" spans="1:18" x14ac:dyDescent="0.2">
      <c r="A77" s="14"/>
      <c r="B77" s="14"/>
      <c r="C77" s="608"/>
      <c r="D77" s="609"/>
      <c r="E77" s="609"/>
      <c r="F77" s="610"/>
      <c r="G77" s="544" t="s">
        <v>23</v>
      </c>
      <c r="H77" s="545"/>
      <c r="I77" s="545"/>
      <c r="J77" s="545"/>
      <c r="K77" s="545"/>
      <c r="L77" s="545"/>
      <c r="M77" s="545"/>
      <c r="N77" s="546"/>
      <c r="O77" s="14"/>
      <c r="P77" s="14"/>
      <c r="Q77" s="15"/>
    </row>
    <row r="78" spans="1:18" ht="13.5" customHeight="1" x14ac:dyDescent="0.2">
      <c r="A78" s="14"/>
      <c r="B78" s="14"/>
      <c r="C78" s="608"/>
      <c r="D78" s="609"/>
      <c r="E78" s="609"/>
      <c r="F78" s="610"/>
      <c r="G78" s="544" t="s">
        <v>24</v>
      </c>
      <c r="H78" s="545"/>
      <c r="I78" s="545"/>
      <c r="J78" s="545"/>
      <c r="K78" s="545"/>
      <c r="L78" s="545"/>
      <c r="M78" s="545"/>
      <c r="N78" s="546"/>
      <c r="O78" s="14"/>
      <c r="P78" s="14"/>
      <c r="Q78" s="15"/>
    </row>
    <row r="79" spans="1:18" ht="11.25" customHeight="1" x14ac:dyDescent="0.2">
      <c r="A79" s="14"/>
      <c r="B79" s="14"/>
      <c r="C79" s="611"/>
      <c r="D79" s="612"/>
      <c r="E79" s="612"/>
      <c r="F79" s="613"/>
      <c r="G79" s="544" t="s">
        <v>25</v>
      </c>
      <c r="H79" s="545"/>
      <c r="I79" s="545"/>
      <c r="J79" s="545"/>
      <c r="K79" s="545"/>
      <c r="L79" s="545"/>
      <c r="M79" s="545"/>
      <c r="N79" s="546"/>
      <c r="O79" s="14"/>
      <c r="P79" s="14"/>
      <c r="Q79" s="15"/>
    </row>
    <row r="80" spans="1:18" x14ac:dyDescent="0.2">
      <c r="A80" s="14"/>
      <c r="B80" s="14"/>
      <c r="C80" s="605" t="s">
        <v>26</v>
      </c>
      <c r="D80" s="606"/>
      <c r="E80" s="606"/>
      <c r="F80" s="607"/>
      <c r="G80" s="544" t="s">
        <v>27</v>
      </c>
      <c r="H80" s="545"/>
      <c r="I80" s="545"/>
      <c r="J80" s="545"/>
      <c r="K80" s="545"/>
      <c r="L80" s="545"/>
      <c r="M80" s="545"/>
      <c r="N80" s="546"/>
      <c r="O80" s="14"/>
      <c r="P80" s="14"/>
      <c r="Q80" s="15"/>
    </row>
    <row r="81" spans="1:17" ht="13.5" customHeight="1" x14ac:dyDescent="0.2">
      <c r="A81" s="14"/>
      <c r="B81" s="14"/>
      <c r="C81" s="608"/>
      <c r="D81" s="609"/>
      <c r="E81" s="609"/>
      <c r="F81" s="610"/>
      <c r="G81" s="544" t="s">
        <v>28</v>
      </c>
      <c r="H81" s="545"/>
      <c r="I81" s="545"/>
      <c r="J81" s="545"/>
      <c r="K81" s="545"/>
      <c r="L81" s="545"/>
      <c r="M81" s="545"/>
      <c r="N81" s="546"/>
      <c r="O81" s="14"/>
      <c r="P81" s="14"/>
      <c r="Q81" s="15"/>
    </row>
    <row r="82" spans="1:17" ht="13.5" customHeight="1" x14ac:dyDescent="0.2">
      <c r="A82" s="14"/>
      <c r="B82" s="14"/>
      <c r="C82" s="608"/>
      <c r="D82" s="609"/>
      <c r="E82" s="609"/>
      <c r="F82" s="610"/>
      <c r="G82" s="544" t="s">
        <v>29</v>
      </c>
      <c r="H82" s="545"/>
      <c r="I82" s="545"/>
      <c r="J82" s="545"/>
      <c r="K82" s="545"/>
      <c r="L82" s="545"/>
      <c r="M82" s="545"/>
      <c r="N82" s="546"/>
      <c r="O82" s="14"/>
      <c r="P82" s="14"/>
      <c r="Q82" s="15"/>
    </row>
    <row r="83" spans="1:17" ht="13.5" customHeight="1" x14ac:dyDescent="0.2">
      <c r="A83" s="14"/>
      <c r="B83" s="14"/>
      <c r="C83" s="608"/>
      <c r="D83" s="609"/>
      <c r="E83" s="609"/>
      <c r="F83" s="610"/>
      <c r="G83" s="544" t="s">
        <v>30</v>
      </c>
      <c r="H83" s="545"/>
      <c r="I83" s="545"/>
      <c r="J83" s="545"/>
      <c r="K83" s="545"/>
      <c r="L83" s="545"/>
      <c r="M83" s="545"/>
      <c r="N83" s="546"/>
      <c r="O83" s="14"/>
      <c r="P83" s="14"/>
      <c r="Q83" s="15"/>
    </row>
    <row r="84" spans="1:17" ht="13.5" customHeight="1" x14ac:dyDescent="0.2">
      <c r="A84" s="14"/>
      <c r="B84" s="14"/>
      <c r="C84" s="608"/>
      <c r="D84" s="609"/>
      <c r="E84" s="609"/>
      <c r="F84" s="610"/>
      <c r="G84" s="544" t="s">
        <v>31</v>
      </c>
      <c r="H84" s="545"/>
      <c r="I84" s="545"/>
      <c r="J84" s="545"/>
      <c r="K84" s="545"/>
      <c r="L84" s="545"/>
      <c r="M84" s="545"/>
      <c r="N84" s="546"/>
      <c r="O84" s="14"/>
      <c r="P84" s="14"/>
      <c r="Q84" s="15"/>
    </row>
    <row r="85" spans="1:17" ht="13.5" customHeight="1" x14ac:dyDescent="0.2">
      <c r="A85" s="14"/>
      <c r="B85" s="14"/>
      <c r="C85" s="608"/>
      <c r="D85" s="609"/>
      <c r="E85" s="609"/>
      <c r="F85" s="610"/>
      <c r="G85" s="544" t="s">
        <v>32</v>
      </c>
      <c r="H85" s="545"/>
      <c r="I85" s="545"/>
      <c r="J85" s="545"/>
      <c r="K85" s="545"/>
      <c r="L85" s="545"/>
      <c r="M85" s="545"/>
      <c r="N85" s="546"/>
      <c r="O85" s="14"/>
      <c r="P85" s="14"/>
      <c r="Q85" s="15"/>
    </row>
    <row r="86" spans="1:17" ht="13.5" customHeight="1" x14ac:dyDescent="0.2">
      <c r="A86" s="14"/>
      <c r="B86" s="14"/>
      <c r="C86" s="608"/>
      <c r="D86" s="609"/>
      <c r="E86" s="609"/>
      <c r="F86" s="610"/>
      <c r="G86" s="544" t="s">
        <v>33</v>
      </c>
      <c r="H86" s="545"/>
      <c r="I86" s="545"/>
      <c r="J86" s="545"/>
      <c r="K86" s="545"/>
      <c r="L86" s="545"/>
      <c r="M86" s="545"/>
      <c r="N86" s="546"/>
      <c r="O86" s="14"/>
      <c r="P86" s="14"/>
      <c r="Q86" s="15"/>
    </row>
    <row r="87" spans="1:17" ht="13.5" customHeight="1" x14ac:dyDescent="0.2">
      <c r="A87" s="14"/>
      <c r="B87" s="14"/>
      <c r="C87" s="608"/>
      <c r="D87" s="609"/>
      <c r="E87" s="609"/>
      <c r="F87" s="610"/>
      <c r="G87" s="544" t="s">
        <v>34</v>
      </c>
      <c r="H87" s="545"/>
      <c r="I87" s="545"/>
      <c r="J87" s="545"/>
      <c r="K87" s="545"/>
      <c r="L87" s="545"/>
      <c r="M87" s="545"/>
      <c r="N87" s="546"/>
      <c r="O87" s="14"/>
      <c r="P87" s="14"/>
      <c r="Q87" s="15"/>
    </row>
    <row r="88" spans="1:17" ht="13.5" customHeight="1" x14ac:dyDescent="0.2">
      <c r="A88" s="14"/>
      <c r="B88" s="14"/>
      <c r="C88" s="608"/>
      <c r="D88" s="609"/>
      <c r="E88" s="609"/>
      <c r="F88" s="610"/>
      <c r="G88" s="544" t="s">
        <v>35</v>
      </c>
      <c r="H88" s="545"/>
      <c r="I88" s="545"/>
      <c r="J88" s="545"/>
      <c r="K88" s="545"/>
      <c r="L88" s="545"/>
      <c r="M88" s="545"/>
      <c r="N88" s="546"/>
      <c r="O88" s="14"/>
      <c r="P88" s="14"/>
      <c r="Q88" s="15"/>
    </row>
    <row r="89" spans="1:17" ht="13.5" customHeight="1" x14ac:dyDescent="0.2">
      <c r="A89" s="14"/>
      <c r="B89" s="14"/>
      <c r="C89" s="608"/>
      <c r="D89" s="609"/>
      <c r="E89" s="609"/>
      <c r="F89" s="610"/>
      <c r="G89" s="544" t="s">
        <v>36</v>
      </c>
      <c r="H89" s="545"/>
      <c r="I89" s="545"/>
      <c r="J89" s="545"/>
      <c r="K89" s="545"/>
      <c r="L89" s="545"/>
      <c r="M89" s="545"/>
      <c r="N89" s="546"/>
      <c r="O89" s="14"/>
      <c r="P89" s="14"/>
      <c r="Q89" s="15"/>
    </row>
    <row r="90" spans="1:17" ht="13.5" customHeight="1" x14ac:dyDescent="0.2">
      <c r="A90" s="14"/>
      <c r="B90" s="14"/>
      <c r="C90" s="608"/>
      <c r="D90" s="609"/>
      <c r="E90" s="609"/>
      <c r="F90" s="610"/>
      <c r="G90" s="544" t="s">
        <v>37</v>
      </c>
      <c r="H90" s="545"/>
      <c r="I90" s="545"/>
      <c r="J90" s="545"/>
      <c r="K90" s="545"/>
      <c r="L90" s="545"/>
      <c r="M90" s="545"/>
      <c r="N90" s="546"/>
      <c r="O90" s="14"/>
      <c r="P90" s="14"/>
      <c r="Q90" s="15"/>
    </row>
    <row r="91" spans="1:17" ht="13.5" customHeight="1" x14ac:dyDescent="0.2">
      <c r="A91" s="14"/>
      <c r="B91" s="14"/>
      <c r="C91" s="608"/>
      <c r="D91" s="609"/>
      <c r="E91" s="609"/>
      <c r="F91" s="610"/>
      <c r="G91" s="544" t="s">
        <v>38</v>
      </c>
      <c r="H91" s="545"/>
      <c r="I91" s="545"/>
      <c r="J91" s="545"/>
      <c r="K91" s="545"/>
      <c r="L91" s="545"/>
      <c r="M91" s="545"/>
      <c r="N91" s="546"/>
      <c r="O91" s="14"/>
      <c r="P91" s="14"/>
      <c r="Q91" s="15"/>
    </row>
    <row r="92" spans="1:17" ht="13.5" customHeight="1" x14ac:dyDescent="0.2">
      <c r="A92" s="14"/>
      <c r="B92" s="14"/>
      <c r="C92" s="608"/>
      <c r="D92" s="609"/>
      <c r="E92" s="609"/>
      <c r="F92" s="610"/>
      <c r="G92" s="544" t="s">
        <v>39</v>
      </c>
      <c r="H92" s="545"/>
      <c r="I92" s="545"/>
      <c r="J92" s="545"/>
      <c r="K92" s="545"/>
      <c r="L92" s="545"/>
      <c r="M92" s="545"/>
      <c r="N92" s="546"/>
      <c r="O92" s="14"/>
      <c r="P92" s="14"/>
      <c r="Q92" s="15"/>
    </row>
    <row r="93" spans="1:17" ht="13.5" customHeight="1" x14ac:dyDescent="0.2">
      <c r="A93" s="14"/>
      <c r="B93" s="14"/>
      <c r="C93" s="611"/>
      <c r="D93" s="612"/>
      <c r="E93" s="612"/>
      <c r="F93" s="613"/>
      <c r="G93" s="544" t="s">
        <v>40</v>
      </c>
      <c r="H93" s="545"/>
      <c r="I93" s="545"/>
      <c r="J93" s="545"/>
      <c r="K93" s="545"/>
      <c r="L93" s="545"/>
      <c r="M93" s="545"/>
      <c r="N93" s="546"/>
      <c r="O93" s="14"/>
      <c r="P93" s="14"/>
      <c r="Q93" s="15"/>
    </row>
    <row r="94" spans="1:17" ht="13.5" customHeight="1" x14ac:dyDescent="0.2">
      <c r="A94" s="14"/>
      <c r="B94" s="14"/>
      <c r="C94" s="605" t="s">
        <v>41</v>
      </c>
      <c r="D94" s="606"/>
      <c r="E94" s="606"/>
      <c r="F94" s="607"/>
      <c r="G94" s="544" t="s">
        <v>42</v>
      </c>
      <c r="H94" s="545"/>
      <c r="I94" s="545"/>
      <c r="J94" s="545"/>
      <c r="K94" s="545"/>
      <c r="L94" s="545"/>
      <c r="M94" s="545"/>
      <c r="N94" s="546"/>
      <c r="O94" s="14"/>
      <c r="P94" s="14"/>
      <c r="Q94" s="15"/>
    </row>
    <row r="95" spans="1:17" ht="13.5" customHeight="1" x14ac:dyDescent="0.2">
      <c r="A95" s="14"/>
      <c r="B95" s="14"/>
      <c r="C95" s="611"/>
      <c r="D95" s="612"/>
      <c r="E95" s="612"/>
      <c r="F95" s="613"/>
      <c r="G95" s="544" t="s">
        <v>43</v>
      </c>
      <c r="H95" s="545"/>
      <c r="I95" s="545"/>
      <c r="J95" s="545"/>
      <c r="K95" s="545"/>
      <c r="L95" s="545"/>
      <c r="M95" s="545"/>
      <c r="N95" s="546"/>
      <c r="O95" s="14"/>
      <c r="P95" s="14"/>
      <c r="Q95" s="15"/>
    </row>
    <row r="96" spans="1:17" ht="13.5" customHeight="1" x14ac:dyDescent="0.2">
      <c r="A96" s="577"/>
      <c r="B96" s="577"/>
      <c r="C96" s="577"/>
      <c r="D96" s="577"/>
      <c r="E96" s="577"/>
      <c r="F96" s="577"/>
      <c r="G96" s="577"/>
      <c r="H96" s="577"/>
      <c r="I96" s="577"/>
      <c r="J96" s="577"/>
      <c r="K96" s="577"/>
      <c r="L96" s="577"/>
      <c r="M96" s="577"/>
      <c r="N96" s="577"/>
      <c r="O96" s="577"/>
      <c r="P96" s="577"/>
      <c r="Q96" s="577"/>
    </row>
    <row r="97" spans="1:18" ht="13.5" customHeight="1" x14ac:dyDescent="0.2">
      <c r="A97" s="577" t="s">
        <v>221</v>
      </c>
      <c r="B97" s="577"/>
      <c r="C97" s="577"/>
      <c r="D97" s="577"/>
      <c r="E97" s="577"/>
      <c r="F97" s="577"/>
      <c r="G97" s="577"/>
      <c r="H97" s="577"/>
      <c r="I97" s="577"/>
      <c r="J97" s="577"/>
      <c r="K97" s="577"/>
      <c r="L97" s="577"/>
      <c r="M97" s="577"/>
      <c r="N97" s="577"/>
      <c r="O97" s="22"/>
      <c r="P97" s="14"/>
      <c r="Q97" s="14"/>
      <c r="R97" s="2"/>
    </row>
    <row r="98" spans="1:18" x14ac:dyDescent="0.2">
      <c r="A98" s="550" t="s">
        <v>125</v>
      </c>
      <c r="B98" s="550"/>
      <c r="C98" s="550"/>
      <c r="D98" s="550"/>
      <c r="E98" s="550"/>
      <c r="F98" s="550"/>
      <c r="G98" s="550"/>
      <c r="H98" s="550"/>
      <c r="I98" s="550"/>
      <c r="J98" s="550"/>
      <c r="K98" s="550"/>
      <c r="L98" s="550"/>
      <c r="M98" s="550"/>
      <c r="N98" s="550"/>
      <c r="O98" s="550"/>
      <c r="P98" s="550"/>
      <c r="Q98" s="550"/>
      <c r="R98" s="2"/>
    </row>
    <row r="99" spans="1:18" x14ac:dyDescent="0.2">
      <c r="A99" s="38"/>
      <c r="B99" s="38"/>
      <c r="C99" s="38"/>
      <c r="D99" s="38"/>
      <c r="E99" s="38"/>
      <c r="F99" s="38"/>
      <c r="G99" s="38"/>
      <c r="H99" s="38"/>
      <c r="I99" s="38"/>
      <c r="J99" s="38"/>
      <c r="K99" s="38"/>
      <c r="L99" s="38"/>
      <c r="M99" s="38"/>
      <c r="N99" s="38"/>
      <c r="O99" s="38"/>
      <c r="P99" s="38"/>
      <c r="Q99" s="38"/>
      <c r="R99" s="2"/>
    </row>
    <row r="100" spans="1:18" ht="38.25" customHeight="1" x14ac:dyDescent="0.2">
      <c r="A100" s="584" t="s">
        <v>366</v>
      </c>
      <c r="B100" s="584"/>
      <c r="C100" s="584"/>
      <c r="D100" s="584"/>
      <c r="E100" s="584"/>
      <c r="F100" s="584"/>
      <c r="G100" s="584"/>
      <c r="H100" s="584"/>
      <c r="I100" s="584"/>
      <c r="J100" s="584"/>
      <c r="K100" s="584"/>
      <c r="L100" s="584"/>
      <c r="M100" s="584"/>
      <c r="N100" s="584"/>
      <c r="O100" s="584"/>
      <c r="P100" s="584"/>
      <c r="Q100" s="584"/>
      <c r="R100" s="2"/>
    </row>
    <row r="101" spans="1:18" ht="25.5" customHeight="1" x14ac:dyDescent="0.2">
      <c r="A101" s="584" t="s">
        <v>189</v>
      </c>
      <c r="B101" s="584"/>
      <c r="C101" s="584"/>
      <c r="D101" s="584"/>
      <c r="E101" s="584"/>
      <c r="F101" s="584"/>
      <c r="G101" s="584"/>
      <c r="H101" s="584"/>
      <c r="I101" s="584"/>
      <c r="J101" s="584"/>
      <c r="K101" s="584"/>
      <c r="L101" s="584"/>
      <c r="M101" s="584"/>
      <c r="N101" s="584"/>
      <c r="O101" s="584"/>
      <c r="P101" s="584"/>
      <c r="Q101" s="584"/>
      <c r="R101" s="2"/>
    </row>
    <row r="102" spans="1:18" ht="25.5" customHeight="1" x14ac:dyDescent="0.2">
      <c r="A102" s="584" t="s">
        <v>190</v>
      </c>
      <c r="B102" s="584"/>
      <c r="C102" s="584"/>
      <c r="D102" s="584"/>
      <c r="E102" s="584"/>
      <c r="F102" s="584"/>
      <c r="G102" s="584"/>
      <c r="H102" s="584"/>
      <c r="I102" s="584"/>
      <c r="J102" s="584"/>
      <c r="K102" s="584"/>
      <c r="L102" s="584"/>
      <c r="M102" s="584"/>
      <c r="N102" s="584"/>
      <c r="O102" s="584"/>
      <c r="P102" s="584"/>
      <c r="Q102" s="584"/>
      <c r="R102" s="2"/>
    </row>
    <row r="103" spans="1:18" ht="13.5" customHeight="1" x14ac:dyDescent="0.2">
      <c r="A103" s="36"/>
      <c r="B103" s="36"/>
      <c r="C103" s="36"/>
      <c r="D103" s="36"/>
      <c r="E103" s="36"/>
      <c r="F103" s="36"/>
      <c r="G103" s="36"/>
      <c r="H103" s="36"/>
      <c r="I103" s="36"/>
      <c r="J103" s="36"/>
      <c r="K103" s="36"/>
      <c r="L103" s="36"/>
      <c r="M103" s="36"/>
      <c r="N103" s="36"/>
      <c r="O103" s="36"/>
      <c r="P103" s="36"/>
      <c r="Q103" s="36"/>
      <c r="R103" s="2"/>
    </row>
    <row r="104" spans="1:18" ht="25.5" customHeight="1" x14ac:dyDescent="0.2">
      <c r="A104" s="553" t="s">
        <v>222</v>
      </c>
      <c r="B104" s="584"/>
      <c r="C104" s="584"/>
      <c r="D104" s="584"/>
      <c r="E104" s="584"/>
      <c r="F104" s="584"/>
      <c r="G104" s="584"/>
      <c r="H104" s="584"/>
      <c r="I104" s="584"/>
      <c r="J104" s="584"/>
      <c r="K104" s="584"/>
      <c r="L104" s="584"/>
      <c r="M104" s="584"/>
      <c r="N104" s="584"/>
      <c r="O104" s="584"/>
      <c r="P104" s="584"/>
      <c r="Q104" s="584"/>
      <c r="R104" s="2"/>
    </row>
    <row r="105" spans="1:18" ht="25.5" customHeight="1" x14ac:dyDescent="0.2">
      <c r="A105" s="37" t="s">
        <v>191</v>
      </c>
      <c r="B105" s="36"/>
      <c r="C105" s="36"/>
      <c r="D105" s="36"/>
      <c r="E105" s="36"/>
      <c r="F105" s="36"/>
      <c r="G105" s="36"/>
      <c r="H105" s="36"/>
      <c r="I105" s="36"/>
      <c r="J105" s="36"/>
      <c r="K105" s="36"/>
      <c r="L105" s="36"/>
      <c r="M105" s="36"/>
      <c r="N105" s="36"/>
      <c r="O105" s="36"/>
      <c r="P105" s="36"/>
      <c r="Q105" s="36"/>
      <c r="R105" s="2"/>
    </row>
    <row r="106" spans="1:18" ht="13.5" customHeight="1" x14ac:dyDescent="0.2">
      <c r="A106" s="551" t="s">
        <v>223</v>
      </c>
      <c r="B106" s="551"/>
      <c r="C106" s="551"/>
      <c r="D106" s="551"/>
      <c r="E106" s="551"/>
      <c r="F106" s="551"/>
      <c r="G106" s="551"/>
      <c r="H106" s="551"/>
      <c r="I106" s="551"/>
      <c r="J106" s="551"/>
      <c r="K106" s="551"/>
      <c r="L106" s="551"/>
      <c r="M106" s="551"/>
      <c r="N106" s="551"/>
      <c r="O106" s="551"/>
      <c r="P106" s="551"/>
      <c r="Q106" s="551"/>
    </row>
    <row r="107" spans="1:18" ht="13.5" customHeight="1" x14ac:dyDescent="0.2">
      <c r="A107" s="552" t="s">
        <v>126</v>
      </c>
      <c r="B107" s="552"/>
      <c r="C107" s="552"/>
      <c r="D107" s="552"/>
      <c r="E107" s="552"/>
      <c r="F107" s="552"/>
      <c r="G107" s="552"/>
      <c r="H107" s="552"/>
      <c r="I107" s="552"/>
      <c r="J107" s="552"/>
      <c r="K107" s="552"/>
      <c r="L107" s="552"/>
      <c r="M107" s="552"/>
      <c r="N107" s="552"/>
      <c r="O107" s="552"/>
      <c r="P107" s="552"/>
      <c r="Q107" s="552"/>
      <c r="R107" s="2"/>
    </row>
    <row r="108" spans="1:18" ht="13.5" customHeight="1" x14ac:dyDescent="0.2">
      <c r="A108" s="553"/>
      <c r="B108" s="553"/>
      <c r="C108" s="553"/>
      <c r="D108" s="553"/>
      <c r="E108" s="553"/>
      <c r="F108" s="553"/>
      <c r="G108" s="553"/>
      <c r="H108" s="553"/>
      <c r="I108" s="553"/>
      <c r="J108" s="553"/>
      <c r="K108" s="553"/>
      <c r="L108" s="553"/>
      <c r="M108" s="553"/>
      <c r="N108" s="553"/>
      <c r="O108" s="22"/>
      <c r="P108" s="14"/>
      <c r="Q108" s="14"/>
      <c r="R108" s="2"/>
    </row>
    <row r="109" spans="1:18" ht="12" customHeight="1" x14ac:dyDescent="0.2">
      <c r="A109" s="19"/>
      <c r="B109" s="19"/>
      <c r="C109" s="19"/>
      <c r="D109" s="547" t="s">
        <v>127</v>
      </c>
      <c r="E109" s="548"/>
      <c r="F109" s="548"/>
      <c r="G109" s="548"/>
      <c r="H109" s="548"/>
      <c r="I109" s="548"/>
      <c r="J109" s="548"/>
      <c r="K109" s="548"/>
      <c r="L109" s="549"/>
      <c r="M109" s="23" t="s">
        <v>128</v>
      </c>
      <c r="N109" s="19"/>
      <c r="O109" s="19"/>
      <c r="P109" s="22"/>
      <c r="Q109" s="14"/>
      <c r="R109" s="2"/>
    </row>
    <row r="110" spans="1:18" ht="13.5" customHeight="1" x14ac:dyDescent="0.2">
      <c r="A110" s="19"/>
      <c r="B110" s="19"/>
      <c r="C110" s="19"/>
      <c r="D110" s="544" t="s">
        <v>129</v>
      </c>
      <c r="E110" s="545"/>
      <c r="F110" s="545"/>
      <c r="G110" s="545"/>
      <c r="H110" s="545"/>
      <c r="I110" s="545"/>
      <c r="J110" s="545"/>
      <c r="K110" s="545"/>
      <c r="L110" s="546"/>
      <c r="M110" s="18">
        <v>15</v>
      </c>
      <c r="N110" s="19"/>
      <c r="O110" s="19"/>
      <c r="P110" s="22"/>
      <c r="Q110" s="14"/>
      <c r="R110" s="2"/>
    </row>
    <row r="111" spans="1:18" ht="11.25" customHeight="1" x14ac:dyDescent="0.2">
      <c r="A111" s="19"/>
      <c r="B111" s="19"/>
      <c r="C111" s="19"/>
      <c r="D111" s="544" t="s">
        <v>130</v>
      </c>
      <c r="E111" s="545"/>
      <c r="F111" s="545"/>
      <c r="G111" s="545"/>
      <c r="H111" s="545"/>
      <c r="I111" s="545"/>
      <c r="J111" s="545"/>
      <c r="K111" s="545"/>
      <c r="L111" s="546"/>
      <c r="M111" s="18">
        <v>5</v>
      </c>
      <c r="N111" s="19"/>
      <c r="O111" s="19"/>
      <c r="P111" s="22"/>
      <c r="Q111" s="14"/>
      <c r="R111" s="2"/>
    </row>
    <row r="112" spans="1:18" ht="13.5" customHeight="1" x14ac:dyDescent="0.2">
      <c r="A112" s="19"/>
      <c r="B112" s="19"/>
      <c r="C112" s="19"/>
      <c r="D112" s="544" t="s">
        <v>131</v>
      </c>
      <c r="E112" s="545"/>
      <c r="F112" s="545"/>
      <c r="G112" s="545"/>
      <c r="H112" s="545"/>
      <c r="I112" s="545"/>
      <c r="J112" s="545"/>
      <c r="K112" s="545"/>
      <c r="L112" s="546"/>
      <c r="M112" s="18">
        <v>15</v>
      </c>
      <c r="N112" s="19"/>
      <c r="O112" s="19"/>
      <c r="P112" s="22"/>
      <c r="Q112" s="14"/>
      <c r="R112" s="2"/>
    </row>
    <row r="113" spans="1:19" ht="13.5" customHeight="1" x14ac:dyDescent="0.2">
      <c r="A113" s="19"/>
      <c r="B113" s="19"/>
      <c r="C113" s="19"/>
      <c r="D113" s="544" t="s">
        <v>132</v>
      </c>
      <c r="E113" s="545"/>
      <c r="F113" s="545"/>
      <c r="G113" s="545"/>
      <c r="H113" s="545"/>
      <c r="I113" s="545"/>
      <c r="J113" s="545"/>
      <c r="K113" s="545"/>
      <c r="L113" s="546"/>
      <c r="M113" s="24">
        <v>10</v>
      </c>
      <c r="N113" s="19"/>
      <c r="O113" s="19"/>
      <c r="P113" s="22"/>
      <c r="Q113" s="14"/>
      <c r="R113" s="2"/>
    </row>
    <row r="114" spans="1:19" ht="13.5" customHeight="1" x14ac:dyDescent="0.2">
      <c r="A114" s="19"/>
      <c r="B114" s="19"/>
      <c r="C114" s="19"/>
      <c r="D114" s="544" t="s">
        <v>133</v>
      </c>
      <c r="E114" s="545"/>
      <c r="F114" s="545"/>
      <c r="G114" s="545"/>
      <c r="H114" s="545"/>
      <c r="I114" s="545"/>
      <c r="J114" s="545"/>
      <c r="K114" s="545"/>
      <c r="L114" s="546"/>
      <c r="M114" s="24">
        <v>15</v>
      </c>
      <c r="N114" s="19"/>
      <c r="O114" s="19"/>
      <c r="P114" s="22"/>
      <c r="Q114" s="14"/>
      <c r="R114" s="2"/>
    </row>
    <row r="115" spans="1:19" x14ac:dyDescent="0.2">
      <c r="A115" s="19"/>
      <c r="B115" s="19"/>
      <c r="C115" s="19"/>
      <c r="D115" s="544" t="s">
        <v>134</v>
      </c>
      <c r="E115" s="545"/>
      <c r="F115" s="545"/>
      <c r="G115" s="545"/>
      <c r="H115" s="545"/>
      <c r="I115" s="545"/>
      <c r="J115" s="545"/>
      <c r="K115" s="545"/>
      <c r="L115" s="546"/>
      <c r="M115" s="24">
        <v>10</v>
      </c>
      <c r="N115" s="19"/>
      <c r="O115" s="19"/>
      <c r="P115" s="22"/>
      <c r="Q115" s="14"/>
      <c r="R115" s="2"/>
    </row>
    <row r="116" spans="1:19" x14ac:dyDescent="0.2">
      <c r="A116" s="19"/>
      <c r="B116" s="19"/>
      <c r="C116" s="19"/>
      <c r="D116" s="544" t="s">
        <v>135</v>
      </c>
      <c r="E116" s="545"/>
      <c r="F116" s="545"/>
      <c r="G116" s="545"/>
      <c r="H116" s="545"/>
      <c r="I116" s="545"/>
      <c r="J116" s="545"/>
      <c r="K116" s="545"/>
      <c r="L116" s="546"/>
      <c r="M116" s="24">
        <v>30</v>
      </c>
      <c r="N116" s="19"/>
      <c r="O116" s="19"/>
      <c r="P116" s="22"/>
      <c r="Q116" s="14"/>
      <c r="R116" s="2"/>
    </row>
    <row r="117" spans="1:19" x14ac:dyDescent="0.2">
      <c r="A117" s="19"/>
      <c r="B117" s="19"/>
      <c r="C117" s="19"/>
      <c r="D117" s="618" t="s">
        <v>136</v>
      </c>
      <c r="E117" s="619"/>
      <c r="F117" s="619"/>
      <c r="G117" s="619"/>
      <c r="H117" s="619"/>
      <c r="I117" s="619"/>
      <c r="J117" s="619"/>
      <c r="K117" s="619"/>
      <c r="L117" s="620"/>
      <c r="M117" s="25">
        <f>SUM(M110:M116)</f>
        <v>100</v>
      </c>
      <c r="N117" s="19"/>
      <c r="O117" s="19"/>
      <c r="P117" s="22"/>
      <c r="Q117" s="14"/>
      <c r="R117" s="2"/>
    </row>
    <row r="118" spans="1:19" ht="13.5" customHeight="1" x14ac:dyDescent="0.2">
      <c r="A118" s="577"/>
      <c r="B118" s="577"/>
      <c r="C118" s="577"/>
      <c r="D118" s="577"/>
      <c r="E118" s="577"/>
      <c r="F118" s="577"/>
      <c r="G118" s="577"/>
      <c r="H118" s="577"/>
      <c r="I118" s="577"/>
      <c r="J118" s="577"/>
      <c r="K118" s="577"/>
      <c r="L118" s="577"/>
      <c r="M118" s="577"/>
      <c r="N118" s="577"/>
      <c r="O118" s="22"/>
      <c r="P118" s="14"/>
      <c r="Q118" s="14"/>
      <c r="R118" s="2"/>
    </row>
    <row r="119" spans="1:19" x14ac:dyDescent="0.2">
      <c r="A119" s="614" t="s">
        <v>224</v>
      </c>
      <c r="B119" s="614"/>
      <c r="C119" s="614"/>
      <c r="D119" s="614"/>
      <c r="E119" s="614"/>
      <c r="F119" s="614"/>
      <c r="G119" s="614"/>
      <c r="H119" s="614"/>
      <c r="I119" s="614"/>
      <c r="J119" s="614"/>
      <c r="K119" s="614"/>
      <c r="L119" s="614"/>
      <c r="M119" s="614"/>
      <c r="N119" s="614"/>
      <c r="O119" s="614"/>
      <c r="P119" s="614"/>
      <c r="Q119" s="614"/>
      <c r="R119" s="2"/>
    </row>
    <row r="120" spans="1:19" ht="32.450000000000003" customHeight="1" x14ac:dyDescent="0.2">
      <c r="A120" s="550" t="s">
        <v>137</v>
      </c>
      <c r="B120" s="550"/>
      <c r="C120" s="550"/>
      <c r="D120" s="550"/>
      <c r="E120" s="550"/>
      <c r="F120" s="550"/>
      <c r="G120" s="550"/>
      <c r="H120" s="550"/>
      <c r="I120" s="550"/>
      <c r="J120" s="550"/>
      <c r="K120" s="550"/>
      <c r="L120" s="550"/>
      <c r="M120" s="550"/>
      <c r="N120" s="550"/>
      <c r="O120" s="550"/>
      <c r="P120" s="550"/>
      <c r="Q120" s="550"/>
      <c r="R120" s="2"/>
    </row>
    <row r="121" spans="1:19" x14ac:dyDescent="0.2">
      <c r="A121" s="14"/>
      <c r="B121" s="14"/>
      <c r="C121" s="22"/>
      <c r="D121" s="22"/>
      <c r="E121" s="19"/>
      <c r="F121" s="615" t="s">
        <v>138</v>
      </c>
      <c r="G121" s="616"/>
      <c r="H121" s="616"/>
      <c r="I121" s="617"/>
      <c r="J121" s="615" t="s">
        <v>139</v>
      </c>
      <c r="K121" s="616"/>
      <c r="L121" s="617"/>
      <c r="M121" s="19"/>
      <c r="N121" s="19"/>
      <c r="O121" s="19"/>
      <c r="P121" s="19"/>
      <c r="Q121" s="19"/>
    </row>
    <row r="122" spans="1:19" ht="12" customHeight="1" x14ac:dyDescent="0.2">
      <c r="A122" s="14"/>
      <c r="B122" s="14"/>
      <c r="C122" s="22"/>
      <c r="D122" s="22"/>
      <c r="E122" s="19"/>
      <c r="F122" s="621" t="s">
        <v>140</v>
      </c>
      <c r="G122" s="622"/>
      <c r="H122" s="622"/>
      <c r="I122" s="623"/>
      <c r="J122" s="621">
        <v>0</v>
      </c>
      <c r="K122" s="622"/>
      <c r="L122" s="623"/>
      <c r="M122" s="19"/>
      <c r="N122" s="19"/>
      <c r="O122" s="19"/>
      <c r="P122" s="19"/>
      <c r="Q122" s="19"/>
    </row>
    <row r="123" spans="1:19" x14ac:dyDescent="0.2">
      <c r="A123" s="14"/>
      <c r="B123" s="14"/>
      <c r="C123" s="22"/>
      <c r="D123" s="22"/>
      <c r="E123" s="19"/>
      <c r="F123" s="621" t="s">
        <v>141</v>
      </c>
      <c r="G123" s="622"/>
      <c r="H123" s="622"/>
      <c r="I123" s="623"/>
      <c r="J123" s="621">
        <v>1</v>
      </c>
      <c r="K123" s="622"/>
      <c r="L123" s="623"/>
      <c r="M123" s="19"/>
      <c r="N123" s="19"/>
      <c r="O123" s="19"/>
      <c r="P123" s="19"/>
      <c r="Q123" s="19"/>
    </row>
    <row r="124" spans="1:19" x14ac:dyDescent="0.2">
      <c r="A124" s="14"/>
      <c r="B124" s="14"/>
      <c r="C124" s="22"/>
      <c r="D124" s="22"/>
      <c r="E124" s="19"/>
      <c r="F124" s="621" t="s">
        <v>142</v>
      </c>
      <c r="G124" s="622"/>
      <c r="H124" s="622"/>
      <c r="I124" s="623"/>
      <c r="J124" s="621">
        <v>2</v>
      </c>
      <c r="K124" s="622"/>
      <c r="L124" s="623"/>
      <c r="M124" s="19"/>
      <c r="N124" s="19"/>
      <c r="O124" s="19"/>
      <c r="P124" s="19"/>
      <c r="Q124" s="19"/>
    </row>
    <row r="125" spans="1:19" x14ac:dyDescent="0.2">
      <c r="A125" s="577"/>
      <c r="B125" s="577"/>
      <c r="C125" s="577"/>
      <c r="D125" s="577"/>
      <c r="E125" s="577"/>
      <c r="F125" s="577"/>
      <c r="G125" s="577"/>
      <c r="H125" s="577"/>
      <c r="I125" s="577"/>
      <c r="J125" s="577"/>
      <c r="K125" s="577"/>
      <c r="L125" s="577"/>
      <c r="M125" s="577"/>
      <c r="N125" s="577"/>
      <c r="O125" s="22"/>
      <c r="P125" s="14"/>
      <c r="Q125" s="14"/>
      <c r="R125" s="2"/>
    </row>
    <row r="126" spans="1:19" ht="24.6" customHeight="1" x14ac:dyDescent="0.2">
      <c r="A126" s="550" t="s">
        <v>143</v>
      </c>
      <c r="B126" s="550"/>
      <c r="C126" s="550"/>
      <c r="D126" s="550"/>
      <c r="E126" s="550"/>
      <c r="F126" s="550"/>
      <c r="G126" s="550"/>
      <c r="H126" s="550"/>
      <c r="I126" s="550"/>
      <c r="J126" s="550"/>
      <c r="K126" s="550"/>
      <c r="L126" s="550"/>
      <c r="M126" s="550"/>
      <c r="N126" s="550"/>
      <c r="O126" s="550"/>
      <c r="P126" s="550"/>
      <c r="Q126" s="550"/>
      <c r="R126" s="2"/>
    </row>
    <row r="127" spans="1:19" x14ac:dyDescent="0.2">
      <c r="A127" s="14"/>
      <c r="B127" s="19"/>
      <c r="C127" s="578" t="s">
        <v>144</v>
      </c>
      <c r="D127" s="579"/>
      <c r="E127" s="579"/>
      <c r="F127" s="579"/>
      <c r="G127" s="579"/>
      <c r="H127" s="579"/>
      <c r="I127" s="579"/>
      <c r="J127" s="579"/>
      <c r="K127" s="579"/>
      <c r="L127" s="579"/>
      <c r="M127" s="579"/>
      <c r="N127" s="580"/>
      <c r="O127" s="19"/>
      <c r="P127" s="19"/>
      <c r="Q127" s="19"/>
      <c r="R127" s="19"/>
      <c r="S127" s="1"/>
    </row>
    <row r="128" spans="1:19" ht="42.6" customHeight="1" x14ac:dyDescent="0.2">
      <c r="A128" s="14"/>
      <c r="B128" s="19"/>
      <c r="C128" s="595"/>
      <c r="D128" s="596"/>
      <c r="E128" s="595" t="s">
        <v>82</v>
      </c>
      <c r="F128" s="597"/>
      <c r="G128" s="597"/>
      <c r="H128" s="597"/>
      <c r="I128" s="597"/>
      <c r="J128" s="597"/>
      <c r="K128" s="597"/>
      <c r="L128" s="597"/>
      <c r="M128" s="597"/>
      <c r="N128" s="596"/>
      <c r="O128" s="19"/>
      <c r="P128" s="19"/>
      <c r="Q128" s="19"/>
      <c r="R128" s="19"/>
      <c r="S128" s="1"/>
    </row>
    <row r="129" spans="1:19" x14ac:dyDescent="0.2">
      <c r="A129" s="14"/>
      <c r="B129" s="19"/>
      <c r="C129" s="595" t="s">
        <v>83</v>
      </c>
      <c r="D129" s="596"/>
      <c r="E129" s="595" t="s">
        <v>84</v>
      </c>
      <c r="F129" s="596"/>
      <c r="G129" s="598" t="s">
        <v>85</v>
      </c>
      <c r="H129" s="599"/>
      <c r="I129" s="600" t="s">
        <v>86</v>
      </c>
      <c r="J129" s="601"/>
      <c r="K129" s="600" t="s">
        <v>87</v>
      </c>
      <c r="L129" s="601"/>
      <c r="M129" s="600" t="s">
        <v>88</v>
      </c>
      <c r="N129" s="601"/>
      <c r="O129" s="19"/>
      <c r="P129" s="19"/>
      <c r="Q129" s="19"/>
      <c r="R129" s="19"/>
      <c r="S129" s="1"/>
    </row>
    <row r="130" spans="1:19" x14ac:dyDescent="0.2">
      <c r="A130" s="14"/>
      <c r="B130" s="19"/>
      <c r="C130" s="536" t="s">
        <v>89</v>
      </c>
      <c r="D130" s="537"/>
      <c r="E130" s="538" t="s">
        <v>90</v>
      </c>
      <c r="F130" s="539"/>
      <c r="G130" s="540" t="s">
        <v>91</v>
      </c>
      <c r="H130" s="541"/>
      <c r="I130" s="534" t="s">
        <v>92</v>
      </c>
      <c r="J130" s="535"/>
      <c r="K130" s="534" t="s">
        <v>93</v>
      </c>
      <c r="L130" s="535"/>
      <c r="M130" s="534" t="s">
        <v>94</v>
      </c>
      <c r="N130" s="535"/>
      <c r="O130" s="19"/>
      <c r="P130" s="19"/>
      <c r="Q130" s="19"/>
      <c r="R130" s="19"/>
      <c r="S130" s="1"/>
    </row>
    <row r="131" spans="1:19" x14ac:dyDescent="0.2">
      <c r="A131" s="14"/>
      <c r="B131" s="19"/>
      <c r="C131" s="536" t="s">
        <v>95</v>
      </c>
      <c r="D131" s="537"/>
      <c r="E131" s="538" t="s">
        <v>96</v>
      </c>
      <c r="F131" s="539"/>
      <c r="G131" s="540" t="s">
        <v>97</v>
      </c>
      <c r="H131" s="541"/>
      <c r="I131" s="540" t="s">
        <v>98</v>
      </c>
      <c r="J131" s="541"/>
      <c r="K131" s="534" t="s">
        <v>99</v>
      </c>
      <c r="L131" s="535"/>
      <c r="M131" s="534" t="s">
        <v>93</v>
      </c>
      <c r="N131" s="535"/>
      <c r="O131" s="19"/>
      <c r="P131" s="19"/>
      <c r="Q131" s="19"/>
      <c r="R131" s="19"/>
      <c r="S131" s="1"/>
    </row>
    <row r="132" spans="1:19" x14ac:dyDescent="0.2">
      <c r="A132" s="14"/>
      <c r="B132" s="19"/>
      <c r="C132" s="536" t="s">
        <v>100</v>
      </c>
      <c r="D132" s="537"/>
      <c r="E132" s="542" t="s">
        <v>101</v>
      </c>
      <c r="F132" s="543"/>
      <c r="G132" s="538" t="s">
        <v>102</v>
      </c>
      <c r="H132" s="539"/>
      <c r="I132" s="540" t="s">
        <v>103</v>
      </c>
      <c r="J132" s="541"/>
      <c r="K132" s="540" t="s">
        <v>98</v>
      </c>
      <c r="L132" s="541"/>
      <c r="M132" s="534" t="s">
        <v>92</v>
      </c>
      <c r="N132" s="535"/>
      <c r="O132" s="19"/>
      <c r="P132" s="19"/>
      <c r="Q132" s="19"/>
      <c r="R132" s="19"/>
      <c r="S132" s="1"/>
    </row>
    <row r="133" spans="1:19" x14ac:dyDescent="0.2">
      <c r="A133" s="14"/>
      <c r="B133" s="19"/>
      <c r="C133" s="536" t="s">
        <v>104</v>
      </c>
      <c r="D133" s="537"/>
      <c r="E133" s="542" t="s">
        <v>105</v>
      </c>
      <c r="F133" s="543"/>
      <c r="G133" s="538" t="s">
        <v>96</v>
      </c>
      <c r="H133" s="539"/>
      <c r="I133" s="538" t="s">
        <v>102</v>
      </c>
      <c r="J133" s="539"/>
      <c r="K133" s="540" t="s">
        <v>97</v>
      </c>
      <c r="L133" s="541"/>
      <c r="M133" s="540" t="s">
        <v>91</v>
      </c>
      <c r="N133" s="541"/>
      <c r="O133" s="19"/>
      <c r="P133" s="19"/>
      <c r="Q133" s="19"/>
      <c r="R133" s="19"/>
      <c r="S133" s="1"/>
    </row>
    <row r="134" spans="1:19" x14ac:dyDescent="0.2">
      <c r="A134" s="14"/>
      <c r="B134" s="19"/>
      <c r="C134" s="536" t="s">
        <v>106</v>
      </c>
      <c r="D134" s="537"/>
      <c r="E134" s="542" t="s">
        <v>107</v>
      </c>
      <c r="F134" s="543"/>
      <c r="G134" s="542" t="s">
        <v>105</v>
      </c>
      <c r="H134" s="543"/>
      <c r="I134" s="542" t="s">
        <v>101</v>
      </c>
      <c r="J134" s="543"/>
      <c r="K134" s="538" t="s">
        <v>96</v>
      </c>
      <c r="L134" s="539"/>
      <c r="M134" s="538" t="s">
        <v>90</v>
      </c>
      <c r="N134" s="539"/>
      <c r="O134" s="19"/>
      <c r="P134" s="19"/>
      <c r="Q134" s="19"/>
      <c r="R134" s="19"/>
      <c r="S134" s="1"/>
    </row>
    <row r="135" spans="1:19" x14ac:dyDescent="0.2">
      <c r="A135" s="16"/>
      <c r="B135" s="16"/>
      <c r="C135" s="26"/>
      <c r="D135" s="26"/>
      <c r="E135" s="27"/>
      <c r="F135" s="27"/>
      <c r="G135" s="27"/>
      <c r="H135" s="12"/>
      <c r="I135" s="12"/>
      <c r="J135" s="12"/>
      <c r="K135" s="12"/>
      <c r="L135" s="12"/>
      <c r="M135" s="12"/>
      <c r="N135" s="12"/>
      <c r="O135" s="16"/>
      <c r="P135" s="16"/>
      <c r="Q135" s="16"/>
    </row>
  </sheetData>
  <mergeCells count="232">
    <mergeCell ref="E134:F134"/>
    <mergeCell ref="D115:L115"/>
    <mergeCell ref="D116:L116"/>
    <mergeCell ref="D117:L117"/>
    <mergeCell ref="F122:I122"/>
    <mergeCell ref="J122:L122"/>
    <mergeCell ref="F123:I123"/>
    <mergeCell ref="J123:L123"/>
    <mergeCell ref="F124:I124"/>
    <mergeCell ref="J124:L124"/>
    <mergeCell ref="A125:N125"/>
    <mergeCell ref="A126:Q126"/>
    <mergeCell ref="E129:F129"/>
    <mergeCell ref="G129:H129"/>
    <mergeCell ref="I129:J129"/>
    <mergeCell ref="K129:L129"/>
    <mergeCell ref="M129:N129"/>
    <mergeCell ref="C129:D129"/>
    <mergeCell ref="C131:D131"/>
    <mergeCell ref="E131:F131"/>
    <mergeCell ref="G131:H131"/>
    <mergeCell ref="I131:J131"/>
    <mergeCell ref="G87:N87"/>
    <mergeCell ref="C132:D132"/>
    <mergeCell ref="C127:N127"/>
    <mergeCell ref="C128:D128"/>
    <mergeCell ref="E128:N128"/>
    <mergeCell ref="G94:N94"/>
    <mergeCell ref="G95:N95"/>
    <mergeCell ref="D114:L114"/>
    <mergeCell ref="C94:F95"/>
    <mergeCell ref="A96:Q96"/>
    <mergeCell ref="A97:N97"/>
    <mergeCell ref="A100:Q100"/>
    <mergeCell ref="A101:Q101"/>
    <mergeCell ref="A102:Q102"/>
    <mergeCell ref="A104:Q104"/>
    <mergeCell ref="D111:L111"/>
    <mergeCell ref="G89:N89"/>
    <mergeCell ref="D112:L112"/>
    <mergeCell ref="D113:L113"/>
    <mergeCell ref="A118:N118"/>
    <mergeCell ref="A119:Q119"/>
    <mergeCell ref="A120:Q120"/>
    <mergeCell ref="F121:I121"/>
    <mergeCell ref="J121:L121"/>
    <mergeCell ref="C69:D69"/>
    <mergeCell ref="E69:G69"/>
    <mergeCell ref="H69:N69"/>
    <mergeCell ref="A70:N70"/>
    <mergeCell ref="C72:F79"/>
    <mergeCell ref="G72:N72"/>
    <mergeCell ref="G73:N73"/>
    <mergeCell ref="G79:N79"/>
    <mergeCell ref="C80:F93"/>
    <mergeCell ref="G75:N75"/>
    <mergeCell ref="G76:N76"/>
    <mergeCell ref="G77:N77"/>
    <mergeCell ref="G78:N78"/>
    <mergeCell ref="A71:Q71"/>
    <mergeCell ref="G88:N88"/>
    <mergeCell ref="G80:N80"/>
    <mergeCell ref="G81:N81"/>
    <mergeCell ref="G82:N82"/>
    <mergeCell ref="G74:N74"/>
    <mergeCell ref="G83:N83"/>
    <mergeCell ref="G84:N84"/>
    <mergeCell ref="G85:N85"/>
    <mergeCell ref="G86:N86"/>
    <mergeCell ref="G90:N90"/>
    <mergeCell ref="B43:P43"/>
    <mergeCell ref="C44:D44"/>
    <mergeCell ref="C54:D54"/>
    <mergeCell ref="E54:N54"/>
    <mergeCell ref="C55:D55"/>
    <mergeCell ref="C56:D56"/>
    <mergeCell ref="A62:Q62"/>
    <mergeCell ref="C60:D60"/>
    <mergeCell ref="E60:F60"/>
    <mergeCell ref="G60:H60"/>
    <mergeCell ref="I60:J60"/>
    <mergeCell ref="E55:F55"/>
    <mergeCell ref="C57:D57"/>
    <mergeCell ref="E57:F57"/>
    <mergeCell ref="G57:H57"/>
    <mergeCell ref="I57:J57"/>
    <mergeCell ref="K57:L57"/>
    <mergeCell ref="M57:N57"/>
    <mergeCell ref="G55:H55"/>
    <mergeCell ref="I55:J55"/>
    <mergeCell ref="K55:L55"/>
    <mergeCell ref="M55:N55"/>
    <mergeCell ref="E56:F56"/>
    <mergeCell ref="G56:H56"/>
    <mergeCell ref="E38:F38"/>
    <mergeCell ref="G38:K38"/>
    <mergeCell ref="L38:N38"/>
    <mergeCell ref="A41:Q41"/>
    <mergeCell ref="C38:D38"/>
    <mergeCell ref="A42:Q42"/>
    <mergeCell ref="C39:D39"/>
    <mergeCell ref="E39:F39"/>
    <mergeCell ref="G39:K39"/>
    <mergeCell ref="L39:N39"/>
    <mergeCell ref="L34:N34"/>
    <mergeCell ref="A26:Q29"/>
    <mergeCell ref="A30:Q30"/>
    <mergeCell ref="C37:D37"/>
    <mergeCell ref="E37:F37"/>
    <mergeCell ref="G37:K37"/>
    <mergeCell ref="L37:N37"/>
    <mergeCell ref="C36:D36"/>
    <mergeCell ref="E36:F36"/>
    <mergeCell ref="A1:Q1"/>
    <mergeCell ref="A3:Q3"/>
    <mergeCell ref="A4:Q4"/>
    <mergeCell ref="A5:Q5"/>
    <mergeCell ref="A12:Q12"/>
    <mergeCell ref="A13:Q13"/>
    <mergeCell ref="A11:Q11"/>
    <mergeCell ref="A6:Q6"/>
    <mergeCell ref="A7:Q7"/>
    <mergeCell ref="A8:Q8"/>
    <mergeCell ref="A9:Q9"/>
    <mergeCell ref="A10:Q10"/>
    <mergeCell ref="A14:Q14"/>
    <mergeCell ref="A15:Q15"/>
    <mergeCell ref="A16:Q16"/>
    <mergeCell ref="A17:Q17"/>
    <mergeCell ref="A18:Q18"/>
    <mergeCell ref="A19:Q19"/>
    <mergeCell ref="A20:Q20"/>
    <mergeCell ref="A21:Q21"/>
    <mergeCell ref="K48:P48"/>
    <mergeCell ref="C35:D35"/>
    <mergeCell ref="E35:F35"/>
    <mergeCell ref="G35:K35"/>
    <mergeCell ref="L35:N35"/>
    <mergeCell ref="A22:Q22"/>
    <mergeCell ref="A23:Q23"/>
    <mergeCell ref="A24:Q24"/>
    <mergeCell ref="A25:Q25"/>
    <mergeCell ref="G36:K36"/>
    <mergeCell ref="L36:N36"/>
    <mergeCell ref="A32:Q32"/>
    <mergeCell ref="C33:N33"/>
    <mergeCell ref="C34:D34"/>
    <mergeCell ref="E34:F34"/>
    <mergeCell ref="G34:K34"/>
    <mergeCell ref="C49:D49"/>
    <mergeCell ref="E49:J49"/>
    <mergeCell ref="K49:P49"/>
    <mergeCell ref="A51:Q51"/>
    <mergeCell ref="C53:N53"/>
    <mergeCell ref="E44:J44"/>
    <mergeCell ref="K44:P44"/>
    <mergeCell ref="E45:J45"/>
    <mergeCell ref="K45:P45"/>
    <mergeCell ref="E46:J46"/>
    <mergeCell ref="K46:P46"/>
    <mergeCell ref="C45:D45"/>
    <mergeCell ref="C46:D46"/>
    <mergeCell ref="C47:D47"/>
    <mergeCell ref="A50:Q50"/>
    <mergeCell ref="E47:J47"/>
    <mergeCell ref="K47:P47"/>
    <mergeCell ref="C48:D48"/>
    <mergeCell ref="E48:J48"/>
    <mergeCell ref="M56:N56"/>
    <mergeCell ref="C59:D59"/>
    <mergeCell ref="E59:F59"/>
    <mergeCell ref="G59:H59"/>
    <mergeCell ref="I59:J59"/>
    <mergeCell ref="K59:L59"/>
    <mergeCell ref="M59:N59"/>
    <mergeCell ref="C58:D58"/>
    <mergeCell ref="E58:F58"/>
    <mergeCell ref="G58:H58"/>
    <mergeCell ref="I58:J58"/>
    <mergeCell ref="K58:L58"/>
    <mergeCell ref="M58:N58"/>
    <mergeCell ref="I56:J56"/>
    <mergeCell ref="K56:L56"/>
    <mergeCell ref="K60:L60"/>
    <mergeCell ref="M60:N60"/>
    <mergeCell ref="A63:N63"/>
    <mergeCell ref="C64:N64"/>
    <mergeCell ref="C68:D68"/>
    <mergeCell ref="E68:G68"/>
    <mergeCell ref="H68:N68"/>
    <mergeCell ref="C65:D65"/>
    <mergeCell ref="E65:G65"/>
    <mergeCell ref="H65:N65"/>
    <mergeCell ref="C66:D66"/>
    <mergeCell ref="E66:G66"/>
    <mergeCell ref="H66:N66"/>
    <mergeCell ref="C67:D67"/>
    <mergeCell ref="E67:G67"/>
    <mergeCell ref="H67:N67"/>
    <mergeCell ref="G91:N91"/>
    <mergeCell ref="G92:N92"/>
    <mergeCell ref="G93:N93"/>
    <mergeCell ref="D109:L109"/>
    <mergeCell ref="D110:L110"/>
    <mergeCell ref="A98:Q98"/>
    <mergeCell ref="A106:Q106"/>
    <mergeCell ref="A107:Q107"/>
    <mergeCell ref="A108:N108"/>
    <mergeCell ref="K131:L131"/>
    <mergeCell ref="M131:N131"/>
    <mergeCell ref="C130:D130"/>
    <mergeCell ref="E130:F130"/>
    <mergeCell ref="G130:H130"/>
    <mergeCell ref="I130:J130"/>
    <mergeCell ref="K130:L130"/>
    <mergeCell ref="M130:N130"/>
    <mergeCell ref="G134:H134"/>
    <mergeCell ref="I134:J134"/>
    <mergeCell ref="K134:L134"/>
    <mergeCell ref="M134:N134"/>
    <mergeCell ref="E132:F132"/>
    <mergeCell ref="G132:H132"/>
    <mergeCell ref="I132:J132"/>
    <mergeCell ref="K132:L132"/>
    <mergeCell ref="M132:N132"/>
    <mergeCell ref="E133:F133"/>
    <mergeCell ref="G133:H133"/>
    <mergeCell ref="I133:J133"/>
    <mergeCell ref="K133:L133"/>
    <mergeCell ref="M133:N133"/>
    <mergeCell ref="C133:D133"/>
    <mergeCell ref="C134:D134"/>
  </mergeCells>
  <phoneticPr fontId="0" type="noConversion"/>
  <printOptions horizontalCentered="1"/>
  <pageMargins left="0.19685039370078741" right="0.19685039370078741" top="0.19685039370078741" bottom="0.19685039370078741" header="0.31496062992125984" footer="0.31496062992125984"/>
  <pageSetup scale="50" orientation="landscape" verticalDpi="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D48"/>
  <sheetViews>
    <sheetView showWhiteSpace="0" zoomScale="52" zoomScaleNormal="52" zoomScalePageLayoutView="60" workbookViewId="0">
      <pane xSplit="6" ySplit="8" topLeftCell="G9" activePane="bottomRight" state="frozen"/>
      <selection pane="topRight" activeCell="H1" sqref="H1"/>
      <selection pane="bottomLeft" activeCell="A10" sqref="A10"/>
      <selection pane="bottomRight" activeCell="Z9" sqref="Z9"/>
    </sheetView>
  </sheetViews>
  <sheetFormatPr baseColWidth="10" defaultRowHeight="15" x14ac:dyDescent="0.2"/>
  <cols>
    <col min="1" max="1" width="6" style="7" customWidth="1"/>
    <col min="2" max="2" width="14.42578125" style="8" customWidth="1"/>
    <col min="3" max="3" width="22.5703125" style="8" customWidth="1"/>
    <col min="4" max="4" width="17.85546875" style="8" customWidth="1"/>
    <col min="5" max="5" width="22.7109375" style="8" customWidth="1"/>
    <col min="6" max="6" width="23.140625" style="8" customWidth="1"/>
    <col min="7" max="7" width="30.85546875" style="8" customWidth="1"/>
    <col min="8" max="8" width="24" style="7" customWidth="1"/>
    <col min="9" max="9" width="21.28515625" style="7" customWidth="1"/>
    <col min="10" max="10" width="13.5703125" style="7" customWidth="1"/>
    <col min="11" max="11" width="19.28515625" style="7" customWidth="1"/>
    <col min="12" max="12" width="16.28515625" style="7" customWidth="1"/>
    <col min="13" max="13" width="30.5703125" style="7" customWidth="1"/>
    <col min="14" max="14" width="21.140625" style="7" customWidth="1"/>
    <col min="15" max="15" width="22.42578125" style="7" customWidth="1"/>
    <col min="16" max="16" width="13.28515625" style="7" customWidth="1"/>
    <col min="17" max="17" width="15.28515625" style="7" customWidth="1"/>
    <col min="18" max="23" width="13.28515625" style="7" customWidth="1"/>
    <col min="24" max="24" width="20.42578125" style="7" customWidth="1"/>
    <col min="25" max="25" width="16.42578125" style="7" customWidth="1"/>
    <col min="26" max="26" width="19.5703125" style="7" customWidth="1"/>
    <col min="27" max="27" width="14.140625" style="7" customWidth="1"/>
    <col min="28" max="28" width="11.28515625" style="7" customWidth="1"/>
    <col min="29" max="29" width="13.140625" style="7" customWidth="1"/>
    <col min="30" max="30" width="50" style="7" customWidth="1"/>
    <col min="31" max="16384" width="11.42578125" style="7"/>
  </cols>
  <sheetData>
    <row r="2" spans="1:30" s="31" customFormat="1" ht="15.75" customHeight="1" thickBot="1" x14ac:dyDescent="0.25">
      <c r="B2" s="30"/>
      <c r="C2" s="29"/>
      <c r="D2" s="29"/>
      <c r="E2" s="29"/>
      <c r="F2" s="29"/>
      <c r="G2" s="29"/>
      <c r="H2" s="29"/>
      <c r="I2" s="29"/>
      <c r="J2" s="29"/>
    </row>
    <row r="3" spans="1:30" s="31" customFormat="1" ht="90.75" customHeight="1" thickBot="1" x14ac:dyDescent="0.25">
      <c r="B3" s="439" t="s">
        <v>225</v>
      </c>
      <c r="C3" s="440"/>
      <c r="D3" s="440"/>
      <c r="E3" s="440"/>
      <c r="F3" s="440"/>
      <c r="G3" s="440"/>
      <c r="H3" s="440"/>
      <c r="I3" s="440"/>
      <c r="J3" s="440"/>
      <c r="K3" s="440"/>
      <c r="L3" s="440"/>
      <c r="M3" s="440"/>
      <c r="N3" s="440"/>
      <c r="O3" s="440"/>
      <c r="P3" s="440"/>
      <c r="Q3" s="440"/>
      <c r="R3" s="440"/>
      <c r="S3" s="440"/>
      <c r="T3" s="440"/>
      <c r="U3" s="440"/>
      <c r="V3" s="440"/>
      <c r="W3" s="440"/>
      <c r="X3" s="440"/>
      <c r="Y3" s="440"/>
      <c r="Z3" s="440"/>
      <c r="AA3" s="440"/>
      <c r="AB3" s="440"/>
      <c r="AC3" s="440"/>
      <c r="AD3" s="441"/>
    </row>
    <row r="4" spans="1:30" s="31" customFormat="1" ht="15.75" customHeight="1" thickBot="1" x14ac:dyDescent="0.25">
      <c r="B4" s="446" t="s">
        <v>209</v>
      </c>
      <c r="C4" s="447"/>
      <c r="D4" s="447"/>
      <c r="E4" s="447"/>
      <c r="F4" s="447"/>
      <c r="G4" s="447"/>
      <c r="H4" s="448"/>
      <c r="I4" s="448"/>
      <c r="J4" s="448"/>
      <c r="K4" s="448"/>
      <c r="L4" s="448"/>
      <c r="M4" s="448"/>
      <c r="N4" s="448"/>
      <c r="O4" s="449"/>
      <c r="P4" s="120"/>
      <c r="Q4" s="120"/>
      <c r="R4" s="120"/>
      <c r="S4" s="120"/>
      <c r="T4" s="120"/>
      <c r="U4" s="120"/>
      <c r="V4" s="120"/>
      <c r="W4" s="120"/>
      <c r="X4" s="120"/>
      <c r="Y4" s="120"/>
      <c r="Z4" s="120"/>
      <c r="AA4" s="120"/>
    </row>
    <row r="5" spans="1:30" s="32" customFormat="1" ht="15" customHeight="1" thickBot="1" x14ac:dyDescent="0.25">
      <c r="B5" s="471" t="s">
        <v>351</v>
      </c>
      <c r="C5" s="472"/>
      <c r="D5" s="473"/>
      <c r="E5" s="454" t="s">
        <v>226</v>
      </c>
      <c r="F5" s="455"/>
      <c r="G5" s="456"/>
      <c r="H5" s="442" t="s">
        <v>355</v>
      </c>
      <c r="I5" s="443"/>
      <c r="J5" s="443"/>
      <c r="K5" s="443"/>
      <c r="L5" s="443"/>
      <c r="M5" s="443"/>
      <c r="N5" s="443"/>
      <c r="O5" s="443"/>
      <c r="P5" s="443"/>
      <c r="Q5" s="443"/>
      <c r="R5" s="443"/>
      <c r="S5" s="443"/>
      <c r="T5" s="443"/>
      <c r="U5" s="443"/>
      <c r="V5" s="443"/>
      <c r="W5" s="443"/>
      <c r="X5" s="443"/>
      <c r="Y5" s="443"/>
      <c r="Z5" s="443"/>
      <c r="AA5" s="443"/>
      <c r="AB5" s="443"/>
      <c r="AC5" s="443"/>
      <c r="AD5" s="444"/>
    </row>
    <row r="6" spans="1:30" s="32" customFormat="1" thickBot="1" x14ac:dyDescent="0.25">
      <c r="A6" s="445"/>
      <c r="B6" s="445"/>
      <c r="C6" s="445"/>
      <c r="D6" s="445"/>
      <c r="E6" s="445"/>
      <c r="F6" s="445"/>
      <c r="G6" s="445"/>
      <c r="H6" s="445"/>
      <c r="I6" s="445"/>
      <c r="J6" s="445"/>
      <c r="K6" s="445"/>
      <c r="L6" s="445"/>
      <c r="M6" s="445"/>
      <c r="N6" s="445"/>
      <c r="O6" s="445"/>
      <c r="P6" s="106"/>
      <c r="Q6" s="106"/>
      <c r="R6" s="106"/>
      <c r="S6" s="106"/>
      <c r="T6" s="106"/>
      <c r="U6" s="106"/>
      <c r="V6" s="106"/>
      <c r="W6" s="106"/>
      <c r="X6" s="106"/>
      <c r="Y6" s="106"/>
      <c r="Z6" s="106"/>
      <c r="AA6" s="106"/>
    </row>
    <row r="7" spans="1:30" s="33" customFormat="1" ht="33" customHeight="1" thickBot="1" x14ac:dyDescent="0.3">
      <c r="B7" s="463" t="s">
        <v>148</v>
      </c>
      <c r="C7" s="464"/>
      <c r="D7" s="464"/>
      <c r="E7" s="464"/>
      <c r="F7" s="464"/>
      <c r="G7" s="464"/>
      <c r="H7" s="465"/>
      <c r="I7" s="466" t="s">
        <v>364</v>
      </c>
      <c r="J7" s="467"/>
      <c r="K7" s="467"/>
      <c r="L7" s="468"/>
      <c r="M7" s="469" t="s">
        <v>358</v>
      </c>
      <c r="N7" s="450" t="s">
        <v>212</v>
      </c>
      <c r="O7" s="474" t="s">
        <v>357</v>
      </c>
      <c r="P7" s="457" t="s">
        <v>213</v>
      </c>
      <c r="Q7" s="458"/>
      <c r="R7" s="458"/>
      <c r="S7" s="458"/>
      <c r="T7" s="458"/>
      <c r="U7" s="458"/>
      <c r="V7" s="458"/>
      <c r="W7" s="458"/>
      <c r="X7" s="450" t="s">
        <v>214</v>
      </c>
      <c r="Y7" s="450"/>
      <c r="Z7" s="450"/>
      <c r="AA7" s="451"/>
      <c r="AB7" s="435" t="s">
        <v>381</v>
      </c>
      <c r="AC7" s="436"/>
      <c r="AD7" s="437" t="s">
        <v>374</v>
      </c>
    </row>
    <row r="8" spans="1:30" s="33" customFormat="1" ht="82.5" customHeight="1" thickBot="1" x14ac:dyDescent="0.25">
      <c r="B8" s="104" t="s">
        <v>360</v>
      </c>
      <c r="C8" s="105" t="s">
        <v>359</v>
      </c>
      <c r="D8" s="107" t="s">
        <v>361</v>
      </c>
      <c r="E8" s="104" t="s">
        <v>210</v>
      </c>
      <c r="F8" s="105" t="s">
        <v>211</v>
      </c>
      <c r="G8" s="105" t="s">
        <v>362</v>
      </c>
      <c r="H8" s="119" t="s">
        <v>363</v>
      </c>
      <c r="I8" s="104" t="s">
        <v>149</v>
      </c>
      <c r="J8" s="105" t="s">
        <v>150</v>
      </c>
      <c r="K8" s="105" t="s">
        <v>151</v>
      </c>
      <c r="L8" s="119" t="s">
        <v>365</v>
      </c>
      <c r="M8" s="470"/>
      <c r="N8" s="476"/>
      <c r="O8" s="475"/>
      <c r="P8" s="92" t="s">
        <v>152</v>
      </c>
      <c r="Q8" s="41" t="s">
        <v>153</v>
      </c>
      <c r="R8" s="41" t="s">
        <v>154</v>
      </c>
      <c r="S8" s="41" t="s">
        <v>155</v>
      </c>
      <c r="T8" s="41" t="s">
        <v>156</v>
      </c>
      <c r="U8" s="41" t="s">
        <v>157</v>
      </c>
      <c r="V8" s="41" t="s">
        <v>158</v>
      </c>
      <c r="W8" s="41" t="s">
        <v>159</v>
      </c>
      <c r="X8" s="39" t="s">
        <v>149</v>
      </c>
      <c r="Y8" s="39" t="s">
        <v>150</v>
      </c>
      <c r="Z8" s="39" t="s">
        <v>151</v>
      </c>
      <c r="AA8" s="143" t="s">
        <v>109</v>
      </c>
      <c r="AB8" s="127" t="s">
        <v>375</v>
      </c>
      <c r="AC8" s="128" t="s">
        <v>376</v>
      </c>
      <c r="AD8" s="438"/>
    </row>
    <row r="9" spans="1:30" s="33" customFormat="1" ht="94.5" customHeight="1" x14ac:dyDescent="0.2">
      <c r="B9" s="461" t="s">
        <v>162</v>
      </c>
      <c r="C9" s="459" t="s">
        <v>227</v>
      </c>
      <c r="D9" s="452" t="s">
        <v>228</v>
      </c>
      <c r="E9" s="77" t="s">
        <v>234</v>
      </c>
      <c r="F9" s="43" t="s">
        <v>231</v>
      </c>
      <c r="G9" s="43" t="s">
        <v>229</v>
      </c>
      <c r="H9" s="61" t="s">
        <v>233</v>
      </c>
      <c r="I9" s="77">
        <v>2</v>
      </c>
      <c r="J9" s="43">
        <v>1</v>
      </c>
      <c r="K9" s="43">
        <f t="shared" ref="K9:K48" si="0">+J9*I9</f>
        <v>2</v>
      </c>
      <c r="L9" s="61" t="str">
        <f t="shared" ref="L9:L42" si="1">IF(K9&lt;=3,"BAJA",IF(AND(K9&gt;=4,K9&lt;=6),"MODERADA",IF(AND(K9&gt;=8,K9&lt;=12),"ALTA",IF(AND(K9&gt;=15),"EXTREMA"))))</f>
        <v>BAJA</v>
      </c>
      <c r="M9" s="84" t="s">
        <v>301</v>
      </c>
      <c r="N9" s="44" t="s">
        <v>145</v>
      </c>
      <c r="O9" s="123" t="s">
        <v>304</v>
      </c>
      <c r="P9" s="77">
        <v>15</v>
      </c>
      <c r="Q9" s="43">
        <v>5</v>
      </c>
      <c r="R9" s="43">
        <v>0</v>
      </c>
      <c r="S9" s="43">
        <v>10</v>
      </c>
      <c r="T9" s="43">
        <v>15</v>
      </c>
      <c r="U9" s="43">
        <v>10</v>
      </c>
      <c r="V9" s="43">
        <v>30</v>
      </c>
      <c r="W9" s="43">
        <f t="shared" ref="W9:W18" si="2">SUM(P9:V9)</f>
        <v>85</v>
      </c>
      <c r="X9" s="43">
        <v>1</v>
      </c>
      <c r="Y9" s="118">
        <v>1</v>
      </c>
      <c r="Z9" s="43">
        <f>+(X9*Y9)</f>
        <v>1</v>
      </c>
      <c r="AA9" s="67" t="str">
        <f>IF(Z9&lt;=3,"BAJA",IF(AND(Z9&gt;=4,Z9&lt;=6),"MODERADA",IF(AND(Z9&gt;=8,Z9&lt;=12),"ALTA",IF(AND(Z9&gt;=15),"EXTREMA"))))</f>
        <v>BAJA</v>
      </c>
      <c r="AB9" s="145"/>
      <c r="AC9" s="70" t="s">
        <v>377</v>
      </c>
      <c r="AD9" s="146"/>
    </row>
    <row r="10" spans="1:30" s="33" customFormat="1" ht="60.75" customHeight="1" x14ac:dyDescent="0.2">
      <c r="B10" s="461"/>
      <c r="C10" s="459"/>
      <c r="D10" s="452"/>
      <c r="E10" s="78" t="s">
        <v>236</v>
      </c>
      <c r="F10" s="9" t="s">
        <v>231</v>
      </c>
      <c r="G10" s="9" t="s">
        <v>235</v>
      </c>
      <c r="H10" s="63" t="s">
        <v>237</v>
      </c>
      <c r="I10" s="78">
        <v>2</v>
      </c>
      <c r="J10" s="9">
        <v>1</v>
      </c>
      <c r="K10" s="9">
        <f t="shared" si="0"/>
        <v>2</v>
      </c>
      <c r="L10" s="63" t="str">
        <f t="shared" si="1"/>
        <v>BAJA</v>
      </c>
      <c r="M10" s="78" t="s">
        <v>301</v>
      </c>
      <c r="N10" s="34" t="s">
        <v>303</v>
      </c>
      <c r="O10" s="126" t="s">
        <v>304</v>
      </c>
      <c r="P10" s="78">
        <v>15</v>
      </c>
      <c r="Q10" s="9">
        <v>5</v>
      </c>
      <c r="R10" s="9">
        <v>0</v>
      </c>
      <c r="S10" s="9">
        <v>10</v>
      </c>
      <c r="T10" s="9">
        <v>15</v>
      </c>
      <c r="U10" s="9">
        <v>10</v>
      </c>
      <c r="V10" s="9">
        <v>30</v>
      </c>
      <c r="W10" s="9">
        <f t="shared" si="2"/>
        <v>85</v>
      </c>
      <c r="X10" s="9">
        <v>1</v>
      </c>
      <c r="Y10" s="6">
        <v>1</v>
      </c>
      <c r="Z10" s="9">
        <f>+(X10*Y10)</f>
        <v>1</v>
      </c>
      <c r="AA10" s="63" t="str">
        <f>IF(Z10&lt;=3,"BAJA",IF(AND(Z10&gt;=4,Z10&lt;=6),"MODERADA",IF(AND(Z10&gt;=8,Z10&lt;=12),"ALTA",IF(AND(Z10&gt;=15),"EXTREMA"))))</f>
        <v>BAJA</v>
      </c>
      <c r="AB10" s="135"/>
      <c r="AC10" s="71" t="s">
        <v>377</v>
      </c>
      <c r="AD10" s="147"/>
    </row>
    <row r="11" spans="1:30" s="33" customFormat="1" ht="65.25" customHeight="1" x14ac:dyDescent="0.2">
      <c r="B11" s="461"/>
      <c r="C11" s="459"/>
      <c r="D11" s="452"/>
      <c r="E11" s="78" t="s">
        <v>239</v>
      </c>
      <c r="F11" s="9" t="s">
        <v>231</v>
      </c>
      <c r="G11" s="9" t="s">
        <v>238</v>
      </c>
      <c r="H11" s="63" t="s">
        <v>240</v>
      </c>
      <c r="I11" s="78">
        <v>2</v>
      </c>
      <c r="J11" s="9">
        <v>1</v>
      </c>
      <c r="K11" s="9">
        <f t="shared" si="0"/>
        <v>2</v>
      </c>
      <c r="L11" s="63" t="str">
        <f t="shared" si="1"/>
        <v>BAJA</v>
      </c>
      <c r="M11" s="78" t="s">
        <v>302</v>
      </c>
      <c r="N11" s="34" t="s">
        <v>303</v>
      </c>
      <c r="O11" s="112" t="s">
        <v>195</v>
      </c>
      <c r="P11" s="78">
        <v>15</v>
      </c>
      <c r="Q11" s="9">
        <v>5</v>
      </c>
      <c r="R11" s="9">
        <v>0</v>
      </c>
      <c r="S11" s="9">
        <v>10</v>
      </c>
      <c r="T11" s="9">
        <v>15</v>
      </c>
      <c r="U11" s="9">
        <v>10</v>
      </c>
      <c r="V11" s="9">
        <v>30</v>
      </c>
      <c r="W11" s="9">
        <f t="shared" si="2"/>
        <v>85</v>
      </c>
      <c r="X11" s="9">
        <v>1</v>
      </c>
      <c r="Y11" s="6">
        <v>1</v>
      </c>
      <c r="Z11" s="9">
        <f>+(X11*Y11)</f>
        <v>1</v>
      </c>
      <c r="AA11" s="63" t="str">
        <f>IF(Z11&lt;=3,"BAJA",IF(AND(Z11&gt;=4,Z11&lt;=6),"MODERADA",IF(AND(Z11&gt;=8,Z11&lt;=12),"ALTA",IF(AND(Z11&gt;=15),"EXTREMA"))))</f>
        <v>BAJA</v>
      </c>
      <c r="AB11" s="135"/>
      <c r="AC11" s="71" t="s">
        <v>377</v>
      </c>
      <c r="AD11" s="147"/>
    </row>
    <row r="12" spans="1:30" s="33" customFormat="1" ht="102" customHeight="1" thickBot="1" x14ac:dyDescent="0.25">
      <c r="B12" s="461"/>
      <c r="C12" s="459"/>
      <c r="D12" s="452"/>
      <c r="E12" s="87" t="s">
        <v>258</v>
      </c>
      <c r="F12" s="51" t="s">
        <v>146</v>
      </c>
      <c r="G12" s="53" t="s">
        <v>187</v>
      </c>
      <c r="H12" s="64" t="s">
        <v>188</v>
      </c>
      <c r="I12" s="79">
        <v>1</v>
      </c>
      <c r="J12" s="51">
        <v>1</v>
      </c>
      <c r="K12" s="52">
        <f t="shared" si="0"/>
        <v>1</v>
      </c>
      <c r="L12" s="64" t="str">
        <f t="shared" si="1"/>
        <v>BAJA</v>
      </c>
      <c r="M12" s="87" t="s">
        <v>201</v>
      </c>
      <c r="N12" s="53" t="s">
        <v>145</v>
      </c>
      <c r="O12" s="122" t="s">
        <v>195</v>
      </c>
      <c r="P12" s="83">
        <v>15</v>
      </c>
      <c r="Q12" s="46">
        <v>5</v>
      </c>
      <c r="R12" s="46">
        <v>0</v>
      </c>
      <c r="S12" s="46">
        <v>10</v>
      </c>
      <c r="T12" s="46">
        <v>15</v>
      </c>
      <c r="U12" s="46">
        <v>10</v>
      </c>
      <c r="V12" s="46">
        <v>30</v>
      </c>
      <c r="W12" s="45">
        <f t="shared" si="2"/>
        <v>85</v>
      </c>
      <c r="X12" s="46">
        <v>1</v>
      </c>
      <c r="Y12" s="46">
        <v>1</v>
      </c>
      <c r="Z12" s="45">
        <f>+(X12*Y12)</f>
        <v>1</v>
      </c>
      <c r="AA12" s="64" t="str">
        <f t="shared" ref="AA12:AA21" si="3">IF(Z12&lt;=3,"BAJA",IF(AND(Z12&gt;=4,Z12&lt;=6),"MODERADA",IF(AND(Z12&gt;=8,Z12&lt;=12),"ALTA",IF(AND(Z12&gt;=15),"EXTREMA"))))</f>
        <v>BAJA</v>
      </c>
      <c r="AB12" s="116"/>
      <c r="AC12" s="69" t="s">
        <v>377</v>
      </c>
      <c r="AD12" s="148"/>
    </row>
    <row r="13" spans="1:30" s="35" customFormat="1" ht="105.75" customHeight="1" x14ac:dyDescent="0.2">
      <c r="B13" s="461"/>
      <c r="C13" s="459"/>
      <c r="D13" s="452"/>
      <c r="E13" s="77" t="s">
        <v>242</v>
      </c>
      <c r="F13" s="43" t="s">
        <v>231</v>
      </c>
      <c r="G13" s="75" t="s">
        <v>241</v>
      </c>
      <c r="H13" s="61" t="s">
        <v>243</v>
      </c>
      <c r="I13" s="77">
        <v>2</v>
      </c>
      <c r="J13" s="43">
        <v>1</v>
      </c>
      <c r="K13" s="43">
        <f t="shared" si="0"/>
        <v>2</v>
      </c>
      <c r="L13" s="61" t="str">
        <f t="shared" si="1"/>
        <v>BAJA</v>
      </c>
      <c r="M13" s="93" t="s">
        <v>319</v>
      </c>
      <c r="N13" s="43" t="s">
        <v>145</v>
      </c>
      <c r="O13" s="123" t="s">
        <v>161</v>
      </c>
      <c r="P13" s="77">
        <v>15</v>
      </c>
      <c r="Q13" s="43">
        <v>5</v>
      </c>
      <c r="R13" s="43">
        <v>0</v>
      </c>
      <c r="S13" s="43">
        <v>10</v>
      </c>
      <c r="T13" s="43">
        <v>15</v>
      </c>
      <c r="U13" s="43">
        <v>5</v>
      </c>
      <c r="V13" s="43">
        <v>30</v>
      </c>
      <c r="W13" s="43">
        <f t="shared" si="2"/>
        <v>80</v>
      </c>
      <c r="X13" s="43">
        <v>1</v>
      </c>
      <c r="Y13" s="43">
        <v>1</v>
      </c>
      <c r="Z13" s="43">
        <f>+(X13*Y13)</f>
        <v>1</v>
      </c>
      <c r="AA13" s="61" t="str">
        <f t="shared" si="3"/>
        <v>BAJA</v>
      </c>
      <c r="AB13" s="145"/>
      <c r="AC13" s="70" t="s">
        <v>377</v>
      </c>
      <c r="AD13" s="149"/>
    </row>
    <row r="14" spans="1:30" s="35" customFormat="1" ht="69.75" customHeight="1" x14ac:dyDescent="0.2">
      <c r="B14" s="461"/>
      <c r="C14" s="459"/>
      <c r="D14" s="452"/>
      <c r="E14" s="78" t="s">
        <v>317</v>
      </c>
      <c r="F14" s="9" t="s">
        <v>231</v>
      </c>
      <c r="G14" s="28" t="s">
        <v>163</v>
      </c>
      <c r="H14" s="63" t="s">
        <v>166</v>
      </c>
      <c r="I14" s="78">
        <v>1</v>
      </c>
      <c r="J14" s="9">
        <v>3</v>
      </c>
      <c r="K14" s="9">
        <f t="shared" si="0"/>
        <v>3</v>
      </c>
      <c r="L14" s="63" t="str">
        <f t="shared" si="1"/>
        <v>BAJA</v>
      </c>
      <c r="M14" s="94" t="s">
        <v>193</v>
      </c>
      <c r="N14" s="9" t="s">
        <v>145</v>
      </c>
      <c r="O14" s="112" t="s">
        <v>194</v>
      </c>
      <c r="P14" s="78">
        <v>15</v>
      </c>
      <c r="Q14" s="9">
        <v>5</v>
      </c>
      <c r="R14" s="9">
        <v>0</v>
      </c>
      <c r="S14" s="9">
        <v>10</v>
      </c>
      <c r="T14" s="9">
        <v>15</v>
      </c>
      <c r="U14" s="9">
        <v>5</v>
      </c>
      <c r="V14" s="9">
        <v>30</v>
      </c>
      <c r="W14" s="9">
        <f t="shared" si="2"/>
        <v>80</v>
      </c>
      <c r="X14" s="9">
        <v>25</v>
      </c>
      <c r="Y14" s="9">
        <v>1</v>
      </c>
      <c r="Z14" s="9">
        <v>1</v>
      </c>
      <c r="AA14" s="63" t="str">
        <f t="shared" si="3"/>
        <v>BAJA</v>
      </c>
      <c r="AB14" s="135"/>
      <c r="AC14" s="71" t="s">
        <v>377</v>
      </c>
      <c r="AD14" s="150"/>
    </row>
    <row r="15" spans="1:30" s="35" customFormat="1" ht="72" customHeight="1" x14ac:dyDescent="0.2">
      <c r="B15" s="461"/>
      <c r="C15" s="459"/>
      <c r="D15" s="452"/>
      <c r="E15" s="78" t="s">
        <v>318</v>
      </c>
      <c r="F15" s="9" t="s">
        <v>231</v>
      </c>
      <c r="G15" s="28" t="s">
        <v>164</v>
      </c>
      <c r="H15" s="63" t="s">
        <v>165</v>
      </c>
      <c r="I15" s="78">
        <v>1</v>
      </c>
      <c r="J15" s="9">
        <v>3</v>
      </c>
      <c r="K15" s="9">
        <f t="shared" si="0"/>
        <v>3</v>
      </c>
      <c r="L15" s="63" t="str">
        <f t="shared" si="1"/>
        <v>BAJA</v>
      </c>
      <c r="M15" s="94" t="s">
        <v>193</v>
      </c>
      <c r="N15" s="9" t="s">
        <v>145</v>
      </c>
      <c r="O15" s="112" t="s">
        <v>194</v>
      </c>
      <c r="P15" s="78">
        <v>15</v>
      </c>
      <c r="Q15" s="9">
        <v>5</v>
      </c>
      <c r="R15" s="9">
        <v>0</v>
      </c>
      <c r="S15" s="9">
        <v>10</v>
      </c>
      <c r="T15" s="9">
        <v>15</v>
      </c>
      <c r="U15" s="9">
        <v>5</v>
      </c>
      <c r="V15" s="9">
        <v>30</v>
      </c>
      <c r="W15" s="9">
        <f t="shared" si="2"/>
        <v>80</v>
      </c>
      <c r="X15" s="9">
        <v>1</v>
      </c>
      <c r="Y15" s="9">
        <v>1</v>
      </c>
      <c r="Z15" s="9">
        <f t="shared" ref="Z15:Z21" si="4">+(X15*Y15)</f>
        <v>1</v>
      </c>
      <c r="AA15" s="63" t="str">
        <f t="shared" si="3"/>
        <v>BAJA</v>
      </c>
      <c r="AB15" s="135"/>
      <c r="AC15" s="71" t="s">
        <v>377</v>
      </c>
      <c r="AD15" s="150"/>
    </row>
    <row r="16" spans="1:30" s="35" customFormat="1" ht="108" customHeight="1" thickBot="1" x14ac:dyDescent="0.25">
      <c r="B16" s="461"/>
      <c r="C16" s="459"/>
      <c r="D16" s="452"/>
      <c r="E16" s="80" t="s">
        <v>244</v>
      </c>
      <c r="F16" s="45" t="s">
        <v>231</v>
      </c>
      <c r="G16" s="48" t="s">
        <v>245</v>
      </c>
      <c r="H16" s="66" t="s">
        <v>246</v>
      </c>
      <c r="I16" s="80">
        <v>1</v>
      </c>
      <c r="J16" s="45">
        <v>3</v>
      </c>
      <c r="K16" s="45">
        <f t="shared" si="0"/>
        <v>3</v>
      </c>
      <c r="L16" s="66" t="str">
        <f t="shared" si="1"/>
        <v>BAJA</v>
      </c>
      <c r="M16" s="98" t="s">
        <v>193</v>
      </c>
      <c r="N16" s="45" t="s">
        <v>145</v>
      </c>
      <c r="O16" s="125" t="s">
        <v>194</v>
      </c>
      <c r="P16" s="80">
        <v>15</v>
      </c>
      <c r="Q16" s="45">
        <v>5</v>
      </c>
      <c r="R16" s="45">
        <v>0</v>
      </c>
      <c r="S16" s="45">
        <v>10</v>
      </c>
      <c r="T16" s="45">
        <v>15</v>
      </c>
      <c r="U16" s="45">
        <v>5</v>
      </c>
      <c r="V16" s="45">
        <v>30</v>
      </c>
      <c r="W16" s="45">
        <f t="shared" si="2"/>
        <v>80</v>
      </c>
      <c r="X16" s="45">
        <v>1</v>
      </c>
      <c r="Y16" s="45">
        <v>1</v>
      </c>
      <c r="Z16" s="45">
        <f t="shared" si="4"/>
        <v>1</v>
      </c>
      <c r="AA16" s="66" t="str">
        <f t="shared" si="3"/>
        <v>BAJA</v>
      </c>
      <c r="AB16" s="116"/>
      <c r="AC16" s="69" t="s">
        <v>377</v>
      </c>
      <c r="AD16" s="151"/>
    </row>
    <row r="17" spans="2:30" s="35" customFormat="1" ht="108" customHeight="1" thickBot="1" x14ac:dyDescent="0.25">
      <c r="B17" s="461"/>
      <c r="C17" s="459"/>
      <c r="D17" s="452"/>
      <c r="E17" s="180" t="s">
        <v>247</v>
      </c>
      <c r="F17" s="49" t="s">
        <v>230</v>
      </c>
      <c r="G17" s="76" t="s">
        <v>167</v>
      </c>
      <c r="H17" s="65" t="s">
        <v>168</v>
      </c>
      <c r="I17" s="81">
        <v>2</v>
      </c>
      <c r="J17" s="49">
        <v>1</v>
      </c>
      <c r="K17" s="49">
        <f t="shared" si="0"/>
        <v>2</v>
      </c>
      <c r="L17" s="65" t="str">
        <f t="shared" si="1"/>
        <v>BAJA</v>
      </c>
      <c r="M17" s="95" t="s">
        <v>192</v>
      </c>
      <c r="N17" s="49" t="s">
        <v>145</v>
      </c>
      <c r="O17" s="124" t="s">
        <v>194</v>
      </c>
      <c r="P17" s="81">
        <v>15</v>
      </c>
      <c r="Q17" s="49">
        <v>5</v>
      </c>
      <c r="R17" s="49">
        <v>0</v>
      </c>
      <c r="S17" s="49">
        <v>10</v>
      </c>
      <c r="T17" s="49">
        <v>15</v>
      </c>
      <c r="U17" s="49">
        <v>5</v>
      </c>
      <c r="V17" s="49">
        <v>30</v>
      </c>
      <c r="W17" s="49">
        <f t="shared" si="2"/>
        <v>80</v>
      </c>
      <c r="X17" s="49">
        <v>1</v>
      </c>
      <c r="Y17" s="49">
        <v>1</v>
      </c>
      <c r="Z17" s="49">
        <f t="shared" si="4"/>
        <v>1</v>
      </c>
      <c r="AA17" s="65" t="str">
        <f t="shared" si="3"/>
        <v>BAJA</v>
      </c>
      <c r="AB17" s="152" t="s">
        <v>377</v>
      </c>
      <c r="AC17" s="74"/>
      <c r="AD17" s="153" t="s">
        <v>378</v>
      </c>
    </row>
    <row r="18" spans="2:30" s="35" customFormat="1" ht="97.5" customHeight="1" x14ac:dyDescent="0.2">
      <c r="B18" s="461"/>
      <c r="C18" s="459"/>
      <c r="D18" s="452"/>
      <c r="E18" s="181" t="s">
        <v>305</v>
      </c>
      <c r="F18" s="43" t="s">
        <v>230</v>
      </c>
      <c r="G18" s="75" t="s">
        <v>248</v>
      </c>
      <c r="H18" s="61" t="s">
        <v>249</v>
      </c>
      <c r="I18" s="77">
        <v>3</v>
      </c>
      <c r="J18" s="43">
        <v>1</v>
      </c>
      <c r="K18" s="43">
        <f t="shared" si="0"/>
        <v>3</v>
      </c>
      <c r="L18" s="67" t="str">
        <f t="shared" si="1"/>
        <v>BAJA</v>
      </c>
      <c r="M18" s="93" t="s">
        <v>306</v>
      </c>
      <c r="N18" s="43" t="s">
        <v>145</v>
      </c>
      <c r="O18" s="123" t="s">
        <v>160</v>
      </c>
      <c r="P18" s="77">
        <v>15</v>
      </c>
      <c r="Q18" s="43">
        <v>5</v>
      </c>
      <c r="R18" s="43">
        <v>0</v>
      </c>
      <c r="S18" s="43">
        <v>10</v>
      </c>
      <c r="T18" s="43">
        <v>15</v>
      </c>
      <c r="U18" s="43">
        <v>5</v>
      </c>
      <c r="V18" s="43">
        <v>30</v>
      </c>
      <c r="W18" s="43">
        <f t="shared" si="2"/>
        <v>80</v>
      </c>
      <c r="X18" s="43">
        <v>1</v>
      </c>
      <c r="Y18" s="43">
        <v>1</v>
      </c>
      <c r="Z18" s="43">
        <f t="shared" si="4"/>
        <v>1</v>
      </c>
      <c r="AA18" s="61" t="str">
        <f t="shared" si="3"/>
        <v>BAJA</v>
      </c>
      <c r="AB18" s="145"/>
      <c r="AC18" s="70" t="s">
        <v>377</v>
      </c>
      <c r="AD18" s="149"/>
    </row>
    <row r="19" spans="2:30" s="35" customFormat="1" ht="97.5" customHeight="1" x14ac:dyDescent="0.2">
      <c r="B19" s="461"/>
      <c r="C19" s="459"/>
      <c r="D19" s="452"/>
      <c r="E19" s="182" t="s">
        <v>307</v>
      </c>
      <c r="F19" s="9" t="s">
        <v>230</v>
      </c>
      <c r="G19" s="28" t="s">
        <v>250</v>
      </c>
      <c r="H19" s="63" t="s">
        <v>251</v>
      </c>
      <c r="I19" s="78">
        <v>3</v>
      </c>
      <c r="J19" s="9">
        <v>2</v>
      </c>
      <c r="K19" s="9">
        <f t="shared" si="0"/>
        <v>6</v>
      </c>
      <c r="L19" s="63" t="str">
        <f t="shared" si="1"/>
        <v>MODERADA</v>
      </c>
      <c r="M19" s="94" t="s">
        <v>308</v>
      </c>
      <c r="N19" s="9" t="s">
        <v>303</v>
      </c>
      <c r="O19" s="112" t="s">
        <v>304</v>
      </c>
      <c r="P19" s="78">
        <v>15</v>
      </c>
      <c r="Q19" s="9">
        <v>5</v>
      </c>
      <c r="R19" s="9">
        <v>0</v>
      </c>
      <c r="S19" s="9">
        <v>10</v>
      </c>
      <c r="T19" s="9">
        <v>15</v>
      </c>
      <c r="U19" s="9">
        <v>5</v>
      </c>
      <c r="V19" s="9">
        <v>30</v>
      </c>
      <c r="W19" s="9"/>
      <c r="X19" s="9">
        <v>1</v>
      </c>
      <c r="Y19" s="9">
        <v>1</v>
      </c>
      <c r="Z19" s="9">
        <f t="shared" si="4"/>
        <v>1</v>
      </c>
      <c r="AA19" s="63" t="str">
        <f t="shared" si="3"/>
        <v>BAJA</v>
      </c>
      <c r="AB19" s="135" t="s">
        <v>377</v>
      </c>
      <c r="AC19" s="71"/>
      <c r="AD19" s="156" t="s">
        <v>379</v>
      </c>
    </row>
    <row r="20" spans="2:30" s="35" customFormat="1" ht="114" customHeight="1" x14ac:dyDescent="0.2">
      <c r="B20" s="461"/>
      <c r="C20" s="459"/>
      <c r="D20" s="452"/>
      <c r="E20" s="78" t="s">
        <v>252</v>
      </c>
      <c r="F20" s="9" t="s">
        <v>232</v>
      </c>
      <c r="G20" s="28" t="s">
        <v>253</v>
      </c>
      <c r="H20" s="63" t="s">
        <v>254</v>
      </c>
      <c r="I20" s="78">
        <v>3</v>
      </c>
      <c r="J20" s="9">
        <v>2</v>
      </c>
      <c r="K20" s="9">
        <f t="shared" si="0"/>
        <v>6</v>
      </c>
      <c r="L20" s="63" t="str">
        <f t="shared" si="1"/>
        <v>MODERADA</v>
      </c>
      <c r="M20" s="94" t="s">
        <v>309</v>
      </c>
      <c r="N20" s="9" t="s">
        <v>303</v>
      </c>
      <c r="O20" s="112" t="s">
        <v>194</v>
      </c>
      <c r="P20" s="78">
        <v>15</v>
      </c>
      <c r="Q20" s="9">
        <v>5</v>
      </c>
      <c r="R20" s="9">
        <v>0</v>
      </c>
      <c r="S20" s="9">
        <v>10</v>
      </c>
      <c r="T20" s="9">
        <v>15</v>
      </c>
      <c r="U20" s="9">
        <v>5</v>
      </c>
      <c r="V20" s="9">
        <v>30</v>
      </c>
      <c r="W20" s="9"/>
      <c r="X20" s="9">
        <v>1</v>
      </c>
      <c r="Y20" s="9">
        <v>1</v>
      </c>
      <c r="Z20" s="9">
        <f t="shared" si="4"/>
        <v>1</v>
      </c>
      <c r="AA20" s="63" t="str">
        <f t="shared" si="3"/>
        <v>BAJA</v>
      </c>
      <c r="AB20" s="135"/>
      <c r="AC20" s="71" t="s">
        <v>377</v>
      </c>
      <c r="AD20" s="157"/>
    </row>
    <row r="21" spans="2:30" s="35" customFormat="1" ht="80.25" customHeight="1" x14ac:dyDescent="0.2">
      <c r="B21" s="461"/>
      <c r="C21" s="459"/>
      <c r="D21" s="452"/>
      <c r="E21" s="78" t="s">
        <v>256</v>
      </c>
      <c r="F21" s="9" t="s">
        <v>232</v>
      </c>
      <c r="G21" s="28" t="s">
        <v>255</v>
      </c>
      <c r="H21" s="63" t="s">
        <v>257</v>
      </c>
      <c r="I21" s="78">
        <v>1</v>
      </c>
      <c r="J21" s="9">
        <v>2</v>
      </c>
      <c r="K21" s="9">
        <f t="shared" si="0"/>
        <v>2</v>
      </c>
      <c r="L21" s="63" t="str">
        <f t="shared" si="1"/>
        <v>BAJA</v>
      </c>
      <c r="M21" s="94" t="s">
        <v>310</v>
      </c>
      <c r="N21" s="9" t="s">
        <v>145</v>
      </c>
      <c r="O21" s="112" t="s">
        <v>194</v>
      </c>
      <c r="P21" s="78">
        <v>15</v>
      </c>
      <c r="Q21" s="9">
        <v>5</v>
      </c>
      <c r="R21" s="9">
        <v>0</v>
      </c>
      <c r="S21" s="9">
        <v>10</v>
      </c>
      <c r="T21" s="9">
        <v>15</v>
      </c>
      <c r="U21" s="9">
        <v>5</v>
      </c>
      <c r="V21" s="9">
        <v>30</v>
      </c>
      <c r="W21" s="9"/>
      <c r="X21" s="9">
        <v>1</v>
      </c>
      <c r="Y21" s="9">
        <v>1</v>
      </c>
      <c r="Z21" s="9">
        <f t="shared" si="4"/>
        <v>1</v>
      </c>
      <c r="AA21" s="63" t="str">
        <f t="shared" si="3"/>
        <v>BAJA</v>
      </c>
      <c r="AB21" s="135"/>
      <c r="AC21" s="71" t="s">
        <v>377</v>
      </c>
      <c r="AD21" s="157"/>
    </row>
    <row r="22" spans="2:30" s="35" customFormat="1" ht="102.75" customHeight="1" x14ac:dyDescent="0.2">
      <c r="B22" s="461"/>
      <c r="C22" s="459"/>
      <c r="D22" s="452"/>
      <c r="E22" s="78" t="s">
        <v>259</v>
      </c>
      <c r="F22" s="9" t="s">
        <v>146</v>
      </c>
      <c r="G22" s="28" t="s">
        <v>180</v>
      </c>
      <c r="H22" s="63" t="s">
        <v>179</v>
      </c>
      <c r="I22" s="82">
        <v>3</v>
      </c>
      <c r="J22" s="34">
        <v>2</v>
      </c>
      <c r="K22" s="34">
        <f t="shared" si="0"/>
        <v>6</v>
      </c>
      <c r="L22" s="63" t="str">
        <f t="shared" si="1"/>
        <v>MODERADA</v>
      </c>
      <c r="M22" s="96" t="s">
        <v>208</v>
      </c>
      <c r="N22" s="9" t="s">
        <v>145</v>
      </c>
      <c r="O22" s="112" t="s">
        <v>194</v>
      </c>
      <c r="P22" s="78">
        <v>15</v>
      </c>
      <c r="Q22" s="9">
        <v>5</v>
      </c>
      <c r="R22" s="9">
        <v>0</v>
      </c>
      <c r="S22" s="9">
        <v>10</v>
      </c>
      <c r="T22" s="9">
        <v>15</v>
      </c>
      <c r="U22" s="9">
        <v>5</v>
      </c>
      <c r="V22" s="9">
        <v>30</v>
      </c>
      <c r="W22" s="9">
        <f t="shared" ref="W22:W31" si="5">SUM(P22:V22)</f>
        <v>80</v>
      </c>
      <c r="X22" s="34">
        <v>1</v>
      </c>
      <c r="Y22" s="34">
        <v>1</v>
      </c>
      <c r="Z22" s="9">
        <f t="shared" ref="Z22:Z28" si="6">+(X22*Y22)</f>
        <v>1</v>
      </c>
      <c r="AA22" s="63" t="str">
        <f t="shared" ref="AA22:AA28" si="7">IF(Z22&lt;=3,"BAJA",IF(AND(Z22&gt;=4,Z22&lt;=6),"MODERADA",IF(AND(Z22&gt;=8,Z22&lt;=12),"ALTA",IF(AND(Z22&gt;=15),"EXTREMA"))))</f>
        <v>BAJA</v>
      </c>
      <c r="AB22" s="135"/>
      <c r="AC22" s="71" t="s">
        <v>377</v>
      </c>
      <c r="AD22" s="157"/>
    </row>
    <row r="23" spans="2:30" s="35" customFormat="1" ht="71.25" customHeight="1" x14ac:dyDescent="0.2">
      <c r="B23" s="461"/>
      <c r="C23" s="459"/>
      <c r="D23" s="452"/>
      <c r="E23" s="78" t="s">
        <v>260</v>
      </c>
      <c r="F23" s="9" t="s">
        <v>146</v>
      </c>
      <c r="G23" s="28" t="s">
        <v>185</v>
      </c>
      <c r="H23" s="63" t="s">
        <v>186</v>
      </c>
      <c r="I23" s="82">
        <v>1</v>
      </c>
      <c r="J23" s="34">
        <v>1</v>
      </c>
      <c r="K23" s="34">
        <f t="shared" si="0"/>
        <v>1</v>
      </c>
      <c r="L23" s="63" t="str">
        <f t="shared" si="1"/>
        <v>BAJA</v>
      </c>
      <c r="M23" s="96" t="s">
        <v>311</v>
      </c>
      <c r="N23" s="9" t="s">
        <v>145</v>
      </c>
      <c r="O23" s="112" t="s">
        <v>195</v>
      </c>
      <c r="P23" s="78">
        <v>15</v>
      </c>
      <c r="Q23" s="9">
        <v>5</v>
      </c>
      <c r="R23" s="9">
        <v>0</v>
      </c>
      <c r="S23" s="9">
        <v>10</v>
      </c>
      <c r="T23" s="9">
        <v>15</v>
      </c>
      <c r="U23" s="9">
        <v>5</v>
      </c>
      <c r="V23" s="9">
        <v>30</v>
      </c>
      <c r="W23" s="9">
        <f t="shared" si="5"/>
        <v>80</v>
      </c>
      <c r="X23" s="34">
        <v>1</v>
      </c>
      <c r="Y23" s="34">
        <v>1</v>
      </c>
      <c r="Z23" s="9">
        <f t="shared" si="6"/>
        <v>1</v>
      </c>
      <c r="AA23" s="63" t="str">
        <f t="shared" si="7"/>
        <v>BAJA</v>
      </c>
      <c r="AB23" s="135" t="s">
        <v>377</v>
      </c>
      <c r="AC23" s="71"/>
      <c r="AD23" s="156" t="s">
        <v>380</v>
      </c>
    </row>
    <row r="24" spans="2:30" s="35" customFormat="1" ht="140.25" customHeight="1" thickBot="1" x14ac:dyDescent="0.25">
      <c r="B24" s="461"/>
      <c r="C24" s="459"/>
      <c r="D24" s="452"/>
      <c r="E24" s="80" t="s">
        <v>261</v>
      </c>
      <c r="F24" s="46" t="s">
        <v>146</v>
      </c>
      <c r="G24" s="48" t="s">
        <v>181</v>
      </c>
      <c r="H24" s="66" t="s">
        <v>182</v>
      </c>
      <c r="I24" s="83">
        <v>3</v>
      </c>
      <c r="J24" s="46">
        <v>2</v>
      </c>
      <c r="K24" s="46">
        <f t="shared" si="0"/>
        <v>6</v>
      </c>
      <c r="L24" s="66" t="str">
        <f t="shared" si="1"/>
        <v>MODERADA</v>
      </c>
      <c r="M24" s="97" t="s">
        <v>199</v>
      </c>
      <c r="N24" s="45" t="s">
        <v>145</v>
      </c>
      <c r="O24" s="125" t="s">
        <v>194</v>
      </c>
      <c r="P24" s="80">
        <v>15</v>
      </c>
      <c r="Q24" s="45">
        <v>5</v>
      </c>
      <c r="R24" s="45">
        <v>0</v>
      </c>
      <c r="S24" s="45">
        <v>10</v>
      </c>
      <c r="T24" s="45">
        <v>15</v>
      </c>
      <c r="U24" s="45">
        <v>5</v>
      </c>
      <c r="V24" s="45">
        <v>30</v>
      </c>
      <c r="W24" s="45">
        <f t="shared" si="5"/>
        <v>80</v>
      </c>
      <c r="X24" s="46">
        <v>1</v>
      </c>
      <c r="Y24" s="46">
        <v>1</v>
      </c>
      <c r="Z24" s="45">
        <f t="shared" si="6"/>
        <v>1</v>
      </c>
      <c r="AA24" s="66" t="str">
        <f t="shared" si="7"/>
        <v>BAJA</v>
      </c>
      <c r="AB24" s="116"/>
      <c r="AC24" s="69" t="s">
        <v>377</v>
      </c>
      <c r="AD24" s="158"/>
    </row>
    <row r="25" spans="2:30" s="35" customFormat="1" ht="174" customHeight="1" thickBot="1" x14ac:dyDescent="0.25">
      <c r="B25" s="461"/>
      <c r="C25" s="459"/>
      <c r="D25" s="452"/>
      <c r="E25" s="108" t="s">
        <v>352</v>
      </c>
      <c r="F25" s="109" t="s">
        <v>147</v>
      </c>
      <c r="G25" s="154" t="s">
        <v>327</v>
      </c>
      <c r="H25" s="89" t="s">
        <v>169</v>
      </c>
      <c r="I25" s="101">
        <v>2</v>
      </c>
      <c r="J25" s="109">
        <v>2</v>
      </c>
      <c r="K25" s="109">
        <f t="shared" si="0"/>
        <v>4</v>
      </c>
      <c r="L25" s="89" t="str">
        <f t="shared" si="1"/>
        <v>MODERADA</v>
      </c>
      <c r="M25" s="155" t="s">
        <v>207</v>
      </c>
      <c r="N25" s="109" t="s">
        <v>145</v>
      </c>
      <c r="O25" s="121" t="s">
        <v>312</v>
      </c>
      <c r="P25" s="85">
        <v>15</v>
      </c>
      <c r="Q25" s="42">
        <v>5</v>
      </c>
      <c r="R25" s="42">
        <v>0</v>
      </c>
      <c r="S25" s="42">
        <v>10</v>
      </c>
      <c r="T25" s="42">
        <v>15</v>
      </c>
      <c r="U25" s="42">
        <v>5</v>
      </c>
      <c r="V25" s="42">
        <v>30</v>
      </c>
      <c r="W25" s="42">
        <f t="shared" si="5"/>
        <v>80</v>
      </c>
      <c r="X25" s="42">
        <v>1</v>
      </c>
      <c r="Y25" s="42">
        <v>1</v>
      </c>
      <c r="Z25" s="42">
        <f t="shared" si="6"/>
        <v>1</v>
      </c>
      <c r="AA25" s="89" t="str">
        <f t="shared" si="7"/>
        <v>BAJA</v>
      </c>
      <c r="AB25" s="141"/>
      <c r="AC25" s="130" t="s">
        <v>377</v>
      </c>
      <c r="AD25" s="141"/>
    </row>
    <row r="26" spans="2:30" s="35" customFormat="1" ht="156.75" customHeight="1" x14ac:dyDescent="0.2">
      <c r="B26" s="461"/>
      <c r="C26" s="459"/>
      <c r="D26" s="452"/>
      <c r="E26" s="59" t="s">
        <v>367</v>
      </c>
      <c r="F26" s="43" t="s">
        <v>147</v>
      </c>
      <c r="G26" s="75" t="s">
        <v>172</v>
      </c>
      <c r="H26" s="61" t="s">
        <v>173</v>
      </c>
      <c r="I26" s="77">
        <v>2</v>
      </c>
      <c r="J26" s="43">
        <v>1</v>
      </c>
      <c r="K26" s="43">
        <f t="shared" si="0"/>
        <v>2</v>
      </c>
      <c r="L26" s="61" t="str">
        <f t="shared" si="1"/>
        <v>BAJA</v>
      </c>
      <c r="M26" s="93" t="s">
        <v>313</v>
      </c>
      <c r="N26" s="43" t="s">
        <v>145</v>
      </c>
      <c r="O26" s="123" t="s">
        <v>161</v>
      </c>
      <c r="P26" s="78">
        <v>15</v>
      </c>
      <c r="Q26" s="9">
        <v>5</v>
      </c>
      <c r="R26" s="9">
        <v>0</v>
      </c>
      <c r="S26" s="9">
        <v>10</v>
      </c>
      <c r="T26" s="9">
        <v>15</v>
      </c>
      <c r="U26" s="9">
        <v>5</v>
      </c>
      <c r="V26" s="9">
        <v>30</v>
      </c>
      <c r="W26" s="9">
        <f t="shared" si="5"/>
        <v>80</v>
      </c>
      <c r="X26" s="9">
        <v>1</v>
      </c>
      <c r="Y26" s="9">
        <v>1</v>
      </c>
      <c r="Z26" s="9">
        <f t="shared" si="6"/>
        <v>1</v>
      </c>
      <c r="AA26" s="61" t="str">
        <f t="shared" si="7"/>
        <v>BAJA</v>
      </c>
      <c r="AB26" s="135"/>
      <c r="AC26" s="71" t="s">
        <v>377</v>
      </c>
      <c r="AD26" s="135"/>
    </row>
    <row r="27" spans="2:30" s="35" customFormat="1" ht="168" customHeight="1" x14ac:dyDescent="0.2">
      <c r="B27" s="461"/>
      <c r="C27" s="459"/>
      <c r="D27" s="452"/>
      <c r="E27" s="60" t="s">
        <v>353</v>
      </c>
      <c r="F27" s="9" t="s">
        <v>146</v>
      </c>
      <c r="G27" s="28" t="s">
        <v>170</v>
      </c>
      <c r="H27" s="63" t="s">
        <v>171</v>
      </c>
      <c r="I27" s="78">
        <v>2</v>
      </c>
      <c r="J27" s="9">
        <v>1</v>
      </c>
      <c r="K27" s="9">
        <f t="shared" si="0"/>
        <v>2</v>
      </c>
      <c r="L27" s="63" t="str">
        <f t="shared" si="1"/>
        <v>BAJA</v>
      </c>
      <c r="M27" s="94" t="s">
        <v>206</v>
      </c>
      <c r="N27" s="9" t="s">
        <v>145</v>
      </c>
      <c r="O27" s="112" t="s">
        <v>195</v>
      </c>
      <c r="P27" s="78">
        <v>15</v>
      </c>
      <c r="Q27" s="9">
        <v>5</v>
      </c>
      <c r="R27" s="9">
        <v>0</v>
      </c>
      <c r="S27" s="9">
        <v>10</v>
      </c>
      <c r="T27" s="9">
        <v>15</v>
      </c>
      <c r="U27" s="9">
        <v>5</v>
      </c>
      <c r="V27" s="9">
        <v>30</v>
      </c>
      <c r="W27" s="9">
        <f t="shared" si="5"/>
        <v>80</v>
      </c>
      <c r="X27" s="9">
        <v>1</v>
      </c>
      <c r="Y27" s="9">
        <v>1</v>
      </c>
      <c r="Z27" s="9">
        <f t="shared" si="6"/>
        <v>1</v>
      </c>
      <c r="AA27" s="63" t="str">
        <f t="shared" si="7"/>
        <v>BAJA</v>
      </c>
      <c r="AB27" s="135"/>
      <c r="AC27" s="71" t="s">
        <v>377</v>
      </c>
      <c r="AD27" s="135"/>
    </row>
    <row r="28" spans="2:30" s="183" customFormat="1" ht="95.25" customHeight="1" thickBot="1" x14ac:dyDescent="0.25">
      <c r="B28" s="461"/>
      <c r="C28" s="459"/>
      <c r="D28" s="452"/>
      <c r="E28" s="103" t="s">
        <v>354</v>
      </c>
      <c r="F28" s="162" t="s">
        <v>265</v>
      </c>
      <c r="G28" s="162" t="s">
        <v>293</v>
      </c>
      <c r="H28" s="163" t="s">
        <v>294</v>
      </c>
      <c r="I28" s="164">
        <v>1</v>
      </c>
      <c r="J28" s="162">
        <v>3</v>
      </c>
      <c r="K28" s="162">
        <f t="shared" si="0"/>
        <v>3</v>
      </c>
      <c r="L28" s="68" t="str">
        <f t="shared" si="1"/>
        <v>BAJA</v>
      </c>
      <c r="M28" s="164" t="s">
        <v>295</v>
      </c>
      <c r="N28" s="162" t="s">
        <v>145</v>
      </c>
      <c r="O28" s="165" t="s">
        <v>315</v>
      </c>
      <c r="P28" s="86">
        <v>15</v>
      </c>
      <c r="Q28" s="50">
        <v>5</v>
      </c>
      <c r="R28" s="50">
        <v>0</v>
      </c>
      <c r="S28" s="50">
        <v>10</v>
      </c>
      <c r="T28" s="50">
        <v>15</v>
      </c>
      <c r="U28" s="50">
        <v>5</v>
      </c>
      <c r="V28" s="50">
        <v>30</v>
      </c>
      <c r="W28" s="50">
        <f t="shared" si="5"/>
        <v>80</v>
      </c>
      <c r="X28" s="40">
        <v>1</v>
      </c>
      <c r="Y28" s="40">
        <v>1</v>
      </c>
      <c r="Z28" s="40">
        <f t="shared" si="6"/>
        <v>1</v>
      </c>
      <c r="AA28" s="68" t="str">
        <f t="shared" si="7"/>
        <v>BAJA</v>
      </c>
      <c r="AB28" s="166"/>
      <c r="AC28" s="167" t="s">
        <v>377</v>
      </c>
      <c r="AD28" s="166"/>
    </row>
    <row r="29" spans="2:30" s="35" customFormat="1" ht="77.25" customHeight="1" x14ac:dyDescent="0.2">
      <c r="B29" s="461"/>
      <c r="C29" s="459"/>
      <c r="D29" s="452"/>
      <c r="E29" s="160" t="s">
        <v>262</v>
      </c>
      <c r="F29" s="77" t="s">
        <v>147</v>
      </c>
      <c r="G29" s="75" t="s">
        <v>202</v>
      </c>
      <c r="H29" s="61" t="s">
        <v>316</v>
      </c>
      <c r="I29" s="77">
        <v>2</v>
      </c>
      <c r="J29" s="43">
        <v>1</v>
      </c>
      <c r="K29" s="43">
        <f t="shared" si="0"/>
        <v>2</v>
      </c>
      <c r="L29" s="61" t="str">
        <f t="shared" si="1"/>
        <v>BAJA</v>
      </c>
      <c r="M29" s="93" t="s">
        <v>314</v>
      </c>
      <c r="N29" s="43" t="s">
        <v>145</v>
      </c>
      <c r="O29" s="123" t="s">
        <v>315</v>
      </c>
      <c r="P29" s="77">
        <v>15</v>
      </c>
      <c r="Q29" s="43">
        <v>5</v>
      </c>
      <c r="R29" s="43">
        <v>0</v>
      </c>
      <c r="S29" s="43">
        <v>10</v>
      </c>
      <c r="T29" s="43">
        <v>15</v>
      </c>
      <c r="U29" s="43">
        <v>5</v>
      </c>
      <c r="V29" s="43">
        <v>30</v>
      </c>
      <c r="W29" s="43">
        <f t="shared" si="5"/>
        <v>80</v>
      </c>
      <c r="X29" s="43">
        <v>1</v>
      </c>
      <c r="Y29" s="43">
        <v>1</v>
      </c>
      <c r="Z29" s="43">
        <f t="shared" ref="Z29:Z42" si="8">+(X29*Y29)</f>
        <v>1</v>
      </c>
      <c r="AA29" s="61" t="str">
        <f>IF(Z29&lt;=3,"BAJA",IF(AND(Z29&gt;=4,Z29&lt;=6),"MODERADA",IF(AND(Z29&gt;=8,Z29&lt;=12),"ALTA",IF(AND(Z29&gt;=15),"EXTREMA"))))</f>
        <v>BAJA</v>
      </c>
      <c r="AB29" s="145"/>
      <c r="AC29" s="70" t="s">
        <v>377</v>
      </c>
      <c r="AD29" s="168"/>
    </row>
    <row r="30" spans="2:30" s="35" customFormat="1" ht="128.25" customHeight="1" thickBot="1" x14ac:dyDescent="0.25">
      <c r="B30" s="461"/>
      <c r="C30" s="459"/>
      <c r="D30" s="452"/>
      <c r="E30" s="161" t="s">
        <v>263</v>
      </c>
      <c r="F30" s="80" t="s">
        <v>323</v>
      </c>
      <c r="G30" s="48" t="s">
        <v>322</v>
      </c>
      <c r="H30" s="66" t="s">
        <v>321</v>
      </c>
      <c r="I30" s="80">
        <v>1</v>
      </c>
      <c r="J30" s="45">
        <v>3</v>
      </c>
      <c r="K30" s="45">
        <f t="shared" si="0"/>
        <v>3</v>
      </c>
      <c r="L30" s="66" t="str">
        <f t="shared" si="1"/>
        <v>BAJA</v>
      </c>
      <c r="M30" s="98" t="s">
        <v>320</v>
      </c>
      <c r="N30" s="45" t="s">
        <v>145</v>
      </c>
      <c r="O30" s="125" t="s">
        <v>315</v>
      </c>
      <c r="P30" s="80">
        <v>15</v>
      </c>
      <c r="Q30" s="45">
        <v>5</v>
      </c>
      <c r="R30" s="45">
        <v>0</v>
      </c>
      <c r="S30" s="45">
        <v>10</v>
      </c>
      <c r="T30" s="45">
        <v>15</v>
      </c>
      <c r="U30" s="45">
        <v>10</v>
      </c>
      <c r="V30" s="45">
        <v>30</v>
      </c>
      <c r="W30" s="45">
        <f t="shared" si="5"/>
        <v>85</v>
      </c>
      <c r="X30" s="45">
        <v>1</v>
      </c>
      <c r="Y30" s="45">
        <v>1</v>
      </c>
      <c r="Z30" s="45">
        <f t="shared" si="8"/>
        <v>1</v>
      </c>
      <c r="AA30" s="66" t="str">
        <f>IF(Z30&lt;=3,"BAJA",IF(AND(Z30&gt;=4,Z30&lt;=6),"MODERADA",IF(AND(Z30&gt;=8,Z30&lt;=12),"ALTA",IF(AND(Z30&gt;=15),"EXTREMA"))))</f>
        <v>BAJA</v>
      </c>
      <c r="AB30" s="116"/>
      <c r="AC30" s="69" t="s">
        <v>377</v>
      </c>
      <c r="AD30" s="158"/>
    </row>
    <row r="31" spans="2:30" s="35" customFormat="1" ht="91.5" customHeight="1" x14ac:dyDescent="0.2">
      <c r="B31" s="461"/>
      <c r="C31" s="459"/>
      <c r="D31" s="452"/>
      <c r="E31" s="77" t="s">
        <v>373</v>
      </c>
      <c r="F31" s="43" t="s">
        <v>146</v>
      </c>
      <c r="G31" s="47" t="s">
        <v>174</v>
      </c>
      <c r="H31" s="61" t="s">
        <v>175</v>
      </c>
      <c r="I31" s="77">
        <v>1</v>
      </c>
      <c r="J31" s="43">
        <v>1</v>
      </c>
      <c r="K31" s="43">
        <f t="shared" si="0"/>
        <v>1</v>
      </c>
      <c r="L31" s="61" t="str">
        <f t="shared" si="1"/>
        <v>BAJA</v>
      </c>
      <c r="M31" s="93" t="s">
        <v>349</v>
      </c>
      <c r="N31" s="43" t="s">
        <v>145</v>
      </c>
      <c r="O31" s="123" t="s">
        <v>195</v>
      </c>
      <c r="P31" s="77">
        <v>15</v>
      </c>
      <c r="Q31" s="43">
        <v>5</v>
      </c>
      <c r="R31" s="43">
        <v>5</v>
      </c>
      <c r="S31" s="43">
        <v>10</v>
      </c>
      <c r="T31" s="43">
        <v>15</v>
      </c>
      <c r="U31" s="43">
        <v>10</v>
      </c>
      <c r="V31" s="43">
        <v>30</v>
      </c>
      <c r="W31" s="43">
        <f t="shared" si="5"/>
        <v>90</v>
      </c>
      <c r="X31" s="43">
        <v>1</v>
      </c>
      <c r="Y31" s="43">
        <v>1</v>
      </c>
      <c r="Z31" s="43">
        <f t="shared" si="8"/>
        <v>1</v>
      </c>
      <c r="AA31" s="61" t="str">
        <f>IF(Z31&lt;=3,"BAJA",IF(AND(Z31&gt;=4,Z31&lt;=6),"MODERADA",IF(AND(Z31&gt;=8,Z31&lt;=12),"ALTA",IF(AND(Z31&gt;=15),"EXTREMA"))))</f>
        <v>BAJA</v>
      </c>
      <c r="AB31" s="145"/>
      <c r="AC31" s="70" t="s">
        <v>377</v>
      </c>
      <c r="AD31" s="168"/>
    </row>
    <row r="32" spans="2:30" s="35" customFormat="1" ht="61.5" customHeight="1" x14ac:dyDescent="0.2">
      <c r="B32" s="461"/>
      <c r="C32" s="459"/>
      <c r="D32" s="452"/>
      <c r="E32" s="78" t="s">
        <v>271</v>
      </c>
      <c r="F32" s="9" t="s">
        <v>265</v>
      </c>
      <c r="G32" s="28" t="s">
        <v>266</v>
      </c>
      <c r="H32" s="63" t="s">
        <v>267</v>
      </c>
      <c r="I32" s="78">
        <v>1</v>
      </c>
      <c r="J32" s="9">
        <v>2</v>
      </c>
      <c r="K32" s="9">
        <f t="shared" si="0"/>
        <v>2</v>
      </c>
      <c r="L32" s="63" t="str">
        <f t="shared" si="1"/>
        <v>BAJA</v>
      </c>
      <c r="M32" s="94" t="s">
        <v>268</v>
      </c>
      <c r="N32" s="9" t="s">
        <v>145</v>
      </c>
      <c r="O32" s="112" t="s">
        <v>195</v>
      </c>
      <c r="P32" s="78">
        <v>15</v>
      </c>
      <c r="Q32" s="9">
        <v>5</v>
      </c>
      <c r="R32" s="9">
        <v>0</v>
      </c>
      <c r="S32" s="9">
        <v>10</v>
      </c>
      <c r="T32" s="9">
        <v>15</v>
      </c>
      <c r="U32" s="9">
        <v>10</v>
      </c>
      <c r="V32" s="9">
        <v>30</v>
      </c>
      <c r="W32" s="9">
        <f t="shared" ref="W32:W48" si="9">SUM(P32:V32)</f>
        <v>85</v>
      </c>
      <c r="X32" s="9">
        <v>1</v>
      </c>
      <c r="Y32" s="9">
        <v>1</v>
      </c>
      <c r="Z32" s="9">
        <f t="shared" si="8"/>
        <v>1</v>
      </c>
      <c r="AA32" s="63" t="str">
        <f t="shared" ref="AA32:AA39" si="10">IF(Z32&lt;=3,"BAJA",IF(AND(Z32&gt;=4,Z32&lt;=6),"MODERADA",IF(AND(Z32&gt;=8,Z32&lt;=12),"ALTA",IF(AND(Z32&gt;=15),"EXTREMA"))))</f>
        <v>BAJA</v>
      </c>
      <c r="AB32" s="135"/>
      <c r="AC32" s="71" t="s">
        <v>377</v>
      </c>
      <c r="AD32" s="157"/>
    </row>
    <row r="33" spans="2:30" s="35" customFormat="1" ht="45" customHeight="1" x14ac:dyDescent="0.2">
      <c r="B33" s="461"/>
      <c r="C33" s="459"/>
      <c r="D33" s="452"/>
      <c r="E33" s="78" t="s">
        <v>270</v>
      </c>
      <c r="F33" s="9" t="s">
        <v>146</v>
      </c>
      <c r="G33" s="28" t="s">
        <v>269</v>
      </c>
      <c r="H33" s="63" t="s">
        <v>328</v>
      </c>
      <c r="I33" s="78">
        <v>1</v>
      </c>
      <c r="J33" s="9">
        <v>2</v>
      </c>
      <c r="K33" s="9">
        <f t="shared" si="0"/>
        <v>2</v>
      </c>
      <c r="L33" s="63" t="str">
        <f t="shared" si="1"/>
        <v>BAJA</v>
      </c>
      <c r="M33" s="94" t="s">
        <v>268</v>
      </c>
      <c r="N33" s="9" t="s">
        <v>145</v>
      </c>
      <c r="O33" s="112" t="s">
        <v>195</v>
      </c>
      <c r="P33" s="78">
        <v>15</v>
      </c>
      <c r="Q33" s="9">
        <v>5</v>
      </c>
      <c r="R33" s="9">
        <v>0</v>
      </c>
      <c r="S33" s="9">
        <v>10</v>
      </c>
      <c r="T33" s="9">
        <v>15</v>
      </c>
      <c r="U33" s="9">
        <v>10</v>
      </c>
      <c r="V33" s="9">
        <v>30</v>
      </c>
      <c r="W33" s="9">
        <f t="shared" si="9"/>
        <v>85</v>
      </c>
      <c r="X33" s="9">
        <v>1</v>
      </c>
      <c r="Y33" s="9">
        <v>1</v>
      </c>
      <c r="Z33" s="9">
        <f t="shared" si="8"/>
        <v>1</v>
      </c>
      <c r="AA33" s="63" t="str">
        <f t="shared" si="10"/>
        <v>BAJA</v>
      </c>
      <c r="AB33" s="135"/>
      <c r="AC33" s="71" t="s">
        <v>377</v>
      </c>
      <c r="AD33" s="157"/>
    </row>
    <row r="34" spans="2:30" s="35" customFormat="1" ht="86.25" customHeight="1" thickBot="1" x14ac:dyDescent="0.25">
      <c r="B34" s="461"/>
      <c r="C34" s="459"/>
      <c r="D34" s="452"/>
      <c r="E34" s="80" t="s">
        <v>324</v>
      </c>
      <c r="F34" s="45" t="s">
        <v>146</v>
      </c>
      <c r="G34" s="48" t="s">
        <v>176</v>
      </c>
      <c r="H34" s="66" t="s">
        <v>177</v>
      </c>
      <c r="I34" s="80">
        <v>2</v>
      </c>
      <c r="J34" s="45">
        <v>2</v>
      </c>
      <c r="K34" s="45">
        <f t="shared" si="0"/>
        <v>4</v>
      </c>
      <c r="L34" s="66" t="str">
        <f t="shared" si="1"/>
        <v>MODERADA</v>
      </c>
      <c r="M34" s="98" t="s">
        <v>196</v>
      </c>
      <c r="N34" s="45" t="s">
        <v>145</v>
      </c>
      <c r="O34" s="125" t="s">
        <v>195</v>
      </c>
      <c r="P34" s="80">
        <v>15</v>
      </c>
      <c r="Q34" s="45">
        <v>5</v>
      </c>
      <c r="R34" s="45">
        <v>0</v>
      </c>
      <c r="S34" s="45">
        <v>10</v>
      </c>
      <c r="T34" s="45">
        <v>15</v>
      </c>
      <c r="U34" s="45">
        <v>10</v>
      </c>
      <c r="V34" s="45">
        <v>30</v>
      </c>
      <c r="W34" s="45">
        <f t="shared" si="9"/>
        <v>85</v>
      </c>
      <c r="X34" s="45">
        <v>1</v>
      </c>
      <c r="Y34" s="45">
        <v>1</v>
      </c>
      <c r="Z34" s="45">
        <f t="shared" si="8"/>
        <v>1</v>
      </c>
      <c r="AA34" s="64" t="str">
        <f t="shared" si="10"/>
        <v>BAJA</v>
      </c>
      <c r="AB34" s="116"/>
      <c r="AC34" s="69" t="s">
        <v>377</v>
      </c>
      <c r="AD34" s="158"/>
    </row>
    <row r="35" spans="2:30" s="35" customFormat="1" ht="136.5" customHeight="1" thickBot="1" x14ac:dyDescent="0.25">
      <c r="B35" s="461"/>
      <c r="C35" s="459"/>
      <c r="D35" s="452"/>
      <c r="E35" s="81" t="s">
        <v>329</v>
      </c>
      <c r="F35" s="49" t="s">
        <v>146</v>
      </c>
      <c r="G35" s="76" t="s">
        <v>203</v>
      </c>
      <c r="H35" s="65" t="s">
        <v>204</v>
      </c>
      <c r="I35" s="81">
        <v>2</v>
      </c>
      <c r="J35" s="49">
        <v>2</v>
      </c>
      <c r="K35" s="49">
        <f t="shared" si="0"/>
        <v>4</v>
      </c>
      <c r="L35" s="65" t="str">
        <f t="shared" si="1"/>
        <v>MODERADA</v>
      </c>
      <c r="M35" s="95" t="s">
        <v>205</v>
      </c>
      <c r="N35" s="49" t="s">
        <v>145</v>
      </c>
      <c r="O35" s="124" t="s">
        <v>195</v>
      </c>
      <c r="P35" s="81">
        <v>15</v>
      </c>
      <c r="Q35" s="49">
        <v>5</v>
      </c>
      <c r="R35" s="49">
        <v>0</v>
      </c>
      <c r="S35" s="49">
        <v>10</v>
      </c>
      <c r="T35" s="49">
        <v>15</v>
      </c>
      <c r="U35" s="49">
        <v>10</v>
      </c>
      <c r="V35" s="49">
        <v>30</v>
      </c>
      <c r="W35" s="49">
        <f t="shared" si="9"/>
        <v>85</v>
      </c>
      <c r="X35" s="49">
        <v>1</v>
      </c>
      <c r="Y35" s="49">
        <v>1</v>
      </c>
      <c r="Z35" s="49">
        <f t="shared" si="8"/>
        <v>1</v>
      </c>
      <c r="AA35" s="65" t="str">
        <f t="shared" si="10"/>
        <v>BAJA</v>
      </c>
      <c r="AB35" s="152"/>
      <c r="AC35" s="74" t="s">
        <v>377</v>
      </c>
      <c r="AD35" s="170"/>
    </row>
    <row r="36" spans="2:30" s="35" customFormat="1" ht="81" customHeight="1" thickBot="1" x14ac:dyDescent="0.25">
      <c r="B36" s="461"/>
      <c r="C36" s="459"/>
      <c r="D36" s="452"/>
      <c r="E36" s="77" t="s">
        <v>356</v>
      </c>
      <c r="F36" s="43" t="s">
        <v>273</v>
      </c>
      <c r="G36" s="43" t="s">
        <v>274</v>
      </c>
      <c r="H36" s="91" t="s">
        <v>275</v>
      </c>
      <c r="I36" s="88">
        <v>1</v>
      </c>
      <c r="J36" s="57">
        <v>2</v>
      </c>
      <c r="K36" s="57">
        <f t="shared" si="0"/>
        <v>2</v>
      </c>
      <c r="L36" s="67" t="str">
        <f t="shared" si="1"/>
        <v>BAJA</v>
      </c>
      <c r="M36" s="99" t="s">
        <v>276</v>
      </c>
      <c r="N36" s="57" t="s">
        <v>145</v>
      </c>
      <c r="O36" s="136" t="s">
        <v>277</v>
      </c>
      <c r="P36" s="171">
        <v>15</v>
      </c>
      <c r="Q36" s="44">
        <v>5</v>
      </c>
      <c r="R36" s="44">
        <v>15</v>
      </c>
      <c r="S36" s="44">
        <v>0</v>
      </c>
      <c r="T36" s="44">
        <v>15</v>
      </c>
      <c r="U36" s="44">
        <v>10</v>
      </c>
      <c r="V36" s="44">
        <v>20</v>
      </c>
      <c r="W36" s="43">
        <f t="shared" si="9"/>
        <v>80</v>
      </c>
      <c r="X36" s="44">
        <v>1</v>
      </c>
      <c r="Y36" s="44">
        <v>1</v>
      </c>
      <c r="Z36" s="44">
        <f t="shared" si="8"/>
        <v>1</v>
      </c>
      <c r="AA36" s="61" t="str">
        <f t="shared" si="10"/>
        <v>BAJA</v>
      </c>
      <c r="AB36" s="145"/>
      <c r="AC36" s="70" t="s">
        <v>377</v>
      </c>
      <c r="AD36" s="168"/>
    </row>
    <row r="37" spans="2:30" s="35" customFormat="1" ht="120.75" customHeight="1" thickBot="1" x14ac:dyDescent="0.25">
      <c r="B37" s="461"/>
      <c r="C37" s="459"/>
      <c r="D37" s="452"/>
      <c r="E37" s="78" t="s">
        <v>279</v>
      </c>
      <c r="F37" s="9" t="s">
        <v>280</v>
      </c>
      <c r="G37" s="9" t="s">
        <v>278</v>
      </c>
      <c r="H37" s="63" t="s">
        <v>330</v>
      </c>
      <c r="I37" s="82">
        <v>1</v>
      </c>
      <c r="J37" s="34">
        <v>2</v>
      </c>
      <c r="K37" s="55">
        <f t="shared" si="0"/>
        <v>2</v>
      </c>
      <c r="L37" s="63" t="str">
        <f t="shared" si="1"/>
        <v>BAJA</v>
      </c>
      <c r="M37" s="78" t="s">
        <v>337</v>
      </c>
      <c r="N37" s="34" t="s">
        <v>145</v>
      </c>
      <c r="O37" s="112" t="s">
        <v>338</v>
      </c>
      <c r="P37" s="131">
        <v>15</v>
      </c>
      <c r="Q37" s="34">
        <v>5</v>
      </c>
      <c r="R37" s="34">
        <v>15</v>
      </c>
      <c r="S37" s="34">
        <v>10</v>
      </c>
      <c r="T37" s="34">
        <v>15</v>
      </c>
      <c r="U37" s="34">
        <v>10</v>
      </c>
      <c r="V37" s="34">
        <v>30</v>
      </c>
      <c r="W37" s="9">
        <f t="shared" si="9"/>
        <v>100</v>
      </c>
      <c r="X37" s="34">
        <v>1</v>
      </c>
      <c r="Y37" s="34">
        <v>1</v>
      </c>
      <c r="Z37" s="34">
        <f t="shared" si="8"/>
        <v>1</v>
      </c>
      <c r="AA37" s="61" t="str">
        <f t="shared" si="10"/>
        <v>BAJA</v>
      </c>
      <c r="AB37" s="135"/>
      <c r="AC37" s="71" t="s">
        <v>377</v>
      </c>
      <c r="AD37" s="157"/>
    </row>
    <row r="38" spans="2:30" s="35" customFormat="1" ht="95.25" customHeight="1" thickBot="1" x14ac:dyDescent="0.25">
      <c r="B38" s="461"/>
      <c r="C38" s="459"/>
      <c r="D38" s="452"/>
      <c r="E38" s="80" t="s">
        <v>281</v>
      </c>
      <c r="F38" s="45" t="s">
        <v>280</v>
      </c>
      <c r="G38" s="45" t="s">
        <v>282</v>
      </c>
      <c r="H38" s="66" t="s">
        <v>331</v>
      </c>
      <c r="I38" s="83">
        <v>1</v>
      </c>
      <c r="J38" s="46">
        <v>2</v>
      </c>
      <c r="K38" s="58">
        <f t="shared" si="0"/>
        <v>2</v>
      </c>
      <c r="L38" s="64" t="str">
        <f t="shared" si="1"/>
        <v>BAJA</v>
      </c>
      <c r="M38" s="80" t="s">
        <v>339</v>
      </c>
      <c r="N38" s="46" t="s">
        <v>145</v>
      </c>
      <c r="O38" s="137" t="s">
        <v>340</v>
      </c>
      <c r="P38" s="83">
        <v>15</v>
      </c>
      <c r="Q38" s="46">
        <v>5</v>
      </c>
      <c r="R38" s="46">
        <v>15</v>
      </c>
      <c r="S38" s="46">
        <v>10</v>
      </c>
      <c r="T38" s="46">
        <v>15</v>
      </c>
      <c r="U38" s="46">
        <v>10</v>
      </c>
      <c r="V38" s="46">
        <v>30</v>
      </c>
      <c r="W38" s="45">
        <f t="shared" si="9"/>
        <v>100</v>
      </c>
      <c r="X38" s="46">
        <v>1</v>
      </c>
      <c r="Y38" s="46">
        <v>1</v>
      </c>
      <c r="Z38" s="46">
        <f t="shared" si="8"/>
        <v>1</v>
      </c>
      <c r="AA38" s="65" t="str">
        <f t="shared" si="10"/>
        <v>BAJA</v>
      </c>
      <c r="AB38" s="116"/>
      <c r="AC38" s="69" t="s">
        <v>377</v>
      </c>
      <c r="AD38" s="158"/>
    </row>
    <row r="39" spans="2:30" s="35" customFormat="1" ht="81" customHeight="1" x14ac:dyDescent="0.25">
      <c r="B39" s="461"/>
      <c r="C39" s="459"/>
      <c r="D39" s="452"/>
      <c r="E39" s="99" t="s">
        <v>292</v>
      </c>
      <c r="F39" s="174" t="s">
        <v>285</v>
      </c>
      <c r="G39" s="175" t="s">
        <v>286</v>
      </c>
      <c r="H39" s="91" t="s">
        <v>287</v>
      </c>
      <c r="I39" s="99">
        <v>2</v>
      </c>
      <c r="J39" s="174">
        <v>1</v>
      </c>
      <c r="K39" s="174">
        <f t="shared" si="0"/>
        <v>2</v>
      </c>
      <c r="L39" s="67" t="str">
        <f t="shared" si="1"/>
        <v>BAJA</v>
      </c>
      <c r="M39" s="176" t="s">
        <v>288</v>
      </c>
      <c r="N39" s="174" t="s">
        <v>145</v>
      </c>
      <c r="O39" s="177" t="s">
        <v>304</v>
      </c>
      <c r="P39" s="171">
        <v>15</v>
      </c>
      <c r="Q39" s="44">
        <v>5</v>
      </c>
      <c r="R39" s="44">
        <v>15</v>
      </c>
      <c r="S39" s="44">
        <v>10</v>
      </c>
      <c r="T39" s="44">
        <v>15</v>
      </c>
      <c r="U39" s="44">
        <v>10</v>
      </c>
      <c r="V39" s="44">
        <v>30</v>
      </c>
      <c r="W39" s="43">
        <f t="shared" si="9"/>
        <v>100</v>
      </c>
      <c r="X39" s="44">
        <v>1</v>
      </c>
      <c r="Y39" s="44">
        <v>1</v>
      </c>
      <c r="Z39" s="44">
        <f t="shared" si="8"/>
        <v>1</v>
      </c>
      <c r="AA39" s="61" t="str">
        <f t="shared" si="10"/>
        <v>BAJA</v>
      </c>
      <c r="AB39" s="145"/>
      <c r="AC39" s="70" t="s">
        <v>377</v>
      </c>
      <c r="AD39" s="168"/>
    </row>
    <row r="40" spans="2:30" s="35" customFormat="1" ht="88.5" customHeight="1" x14ac:dyDescent="0.25">
      <c r="B40" s="461"/>
      <c r="C40" s="459"/>
      <c r="D40" s="452"/>
      <c r="E40" s="90" t="s">
        <v>326</v>
      </c>
      <c r="F40" s="54" t="s">
        <v>264</v>
      </c>
      <c r="G40" s="56" t="s">
        <v>289</v>
      </c>
      <c r="H40" s="102" t="s">
        <v>290</v>
      </c>
      <c r="I40" s="90">
        <v>1</v>
      </c>
      <c r="J40" s="54">
        <v>2</v>
      </c>
      <c r="K40" s="54">
        <f t="shared" si="0"/>
        <v>2</v>
      </c>
      <c r="L40" s="63" t="str">
        <f t="shared" si="1"/>
        <v>BAJA</v>
      </c>
      <c r="M40" s="100" t="s">
        <v>291</v>
      </c>
      <c r="N40" s="54" t="s">
        <v>145</v>
      </c>
      <c r="O40" s="138" t="s">
        <v>315</v>
      </c>
      <c r="P40" s="131">
        <v>15</v>
      </c>
      <c r="Q40" s="34">
        <v>5</v>
      </c>
      <c r="R40" s="34">
        <v>15</v>
      </c>
      <c r="S40" s="34">
        <v>10</v>
      </c>
      <c r="T40" s="34">
        <v>15</v>
      </c>
      <c r="U40" s="34">
        <v>10</v>
      </c>
      <c r="V40" s="34">
        <v>30</v>
      </c>
      <c r="W40" s="9">
        <f t="shared" si="9"/>
        <v>100</v>
      </c>
      <c r="X40" s="34">
        <v>1</v>
      </c>
      <c r="Y40" s="34">
        <v>1</v>
      </c>
      <c r="Z40" s="34">
        <f t="shared" si="8"/>
        <v>1</v>
      </c>
      <c r="AA40" s="63" t="str">
        <f t="shared" ref="AA40:AA48" si="11">IF(Z40&lt;=3,"BAJA",IF(AND(Z40&gt;=4,Z40&lt;=6),"MODERADA",IF(AND(Z40&gt;=8,Z40&lt;=12),"ALTA",IF(AND(Z40&gt;=15),"EXTREMA"))))</f>
        <v>BAJA</v>
      </c>
      <c r="AB40" s="135"/>
      <c r="AC40" s="71" t="s">
        <v>377</v>
      </c>
      <c r="AD40" s="157"/>
    </row>
    <row r="41" spans="2:30" ht="100.5" customHeight="1" x14ac:dyDescent="0.2">
      <c r="B41" s="461"/>
      <c r="C41" s="459"/>
      <c r="D41" s="452"/>
      <c r="E41" s="78" t="s">
        <v>325</v>
      </c>
      <c r="F41" s="9" t="s">
        <v>146</v>
      </c>
      <c r="G41" s="9" t="s">
        <v>197</v>
      </c>
      <c r="H41" s="63" t="s">
        <v>178</v>
      </c>
      <c r="I41" s="82">
        <v>1</v>
      </c>
      <c r="J41" s="34">
        <v>2</v>
      </c>
      <c r="K41" s="34">
        <f t="shared" si="0"/>
        <v>2</v>
      </c>
      <c r="L41" s="63" t="str">
        <f t="shared" si="1"/>
        <v>BAJA</v>
      </c>
      <c r="M41" s="96" t="s">
        <v>198</v>
      </c>
      <c r="N41" s="34" t="s">
        <v>145</v>
      </c>
      <c r="O41" s="112" t="s">
        <v>195</v>
      </c>
      <c r="P41" s="131">
        <v>15</v>
      </c>
      <c r="Q41" s="34">
        <v>5</v>
      </c>
      <c r="R41" s="34">
        <v>5</v>
      </c>
      <c r="S41" s="34">
        <v>10</v>
      </c>
      <c r="T41" s="34">
        <v>15</v>
      </c>
      <c r="U41" s="34">
        <v>10</v>
      </c>
      <c r="V41" s="34">
        <v>30</v>
      </c>
      <c r="W41" s="9">
        <f t="shared" si="9"/>
        <v>90</v>
      </c>
      <c r="X41" s="34">
        <v>1</v>
      </c>
      <c r="Y41" s="34">
        <v>1</v>
      </c>
      <c r="Z41" s="9">
        <f t="shared" si="8"/>
        <v>1</v>
      </c>
      <c r="AA41" s="63" t="str">
        <f>IF(Z41&lt;=3,"BAJA",IF(AND(Z41&gt;=4,Z41&lt;=6),"MODERADA",IF(AND(Z41&gt;=8,Z41&lt;=12),"ALTA",IF(AND(Z41&gt;=15),"EXTREMA"))))</f>
        <v>BAJA</v>
      </c>
      <c r="AB41" s="115"/>
      <c r="AC41" s="132" t="s">
        <v>377</v>
      </c>
      <c r="AD41" s="178"/>
    </row>
    <row r="42" spans="2:30" ht="96.75" customHeight="1" thickBot="1" x14ac:dyDescent="0.25">
      <c r="B42" s="461"/>
      <c r="C42" s="459"/>
      <c r="D42" s="452"/>
      <c r="E42" s="80" t="s">
        <v>370</v>
      </c>
      <c r="F42" s="46" t="s">
        <v>146</v>
      </c>
      <c r="G42" s="48" t="s">
        <v>183</v>
      </c>
      <c r="H42" s="66" t="s">
        <v>184</v>
      </c>
      <c r="I42" s="83">
        <v>3</v>
      </c>
      <c r="J42" s="46">
        <v>2</v>
      </c>
      <c r="K42" s="46">
        <f t="shared" si="0"/>
        <v>6</v>
      </c>
      <c r="L42" s="66" t="str">
        <f t="shared" si="1"/>
        <v>MODERADA</v>
      </c>
      <c r="M42" s="97" t="s">
        <v>200</v>
      </c>
      <c r="N42" s="45" t="s">
        <v>145</v>
      </c>
      <c r="O42" s="125" t="s">
        <v>195</v>
      </c>
      <c r="P42" s="133">
        <v>15</v>
      </c>
      <c r="Q42" s="46">
        <v>5</v>
      </c>
      <c r="R42" s="46">
        <v>5</v>
      </c>
      <c r="S42" s="46">
        <v>10</v>
      </c>
      <c r="T42" s="46">
        <v>15</v>
      </c>
      <c r="U42" s="46">
        <v>10</v>
      </c>
      <c r="V42" s="46">
        <v>30</v>
      </c>
      <c r="W42" s="45">
        <f t="shared" si="9"/>
        <v>90</v>
      </c>
      <c r="X42" s="46">
        <v>1</v>
      </c>
      <c r="Y42" s="46">
        <v>1</v>
      </c>
      <c r="Z42" s="45">
        <f t="shared" si="8"/>
        <v>1</v>
      </c>
      <c r="AA42" s="66" t="str">
        <f t="shared" si="11"/>
        <v>BAJA</v>
      </c>
      <c r="AB42" s="142"/>
      <c r="AC42" s="134" t="s">
        <v>377</v>
      </c>
      <c r="AD42" s="179"/>
    </row>
    <row r="43" spans="2:30" ht="119.25" customHeight="1" x14ac:dyDescent="0.2">
      <c r="B43" s="461"/>
      <c r="C43" s="459"/>
      <c r="D43" s="452"/>
      <c r="E43" s="129" t="s">
        <v>371</v>
      </c>
      <c r="F43" s="114" t="s">
        <v>284</v>
      </c>
      <c r="G43" s="42" t="s">
        <v>283</v>
      </c>
      <c r="H43" s="62" t="s">
        <v>334</v>
      </c>
      <c r="I43" s="129">
        <v>1</v>
      </c>
      <c r="J43" s="114">
        <v>5</v>
      </c>
      <c r="K43" s="114">
        <f t="shared" si="0"/>
        <v>5</v>
      </c>
      <c r="L43" s="62" t="str">
        <f t="shared" ref="L43:L48" si="12">IF(K43&lt;=3,"BAJA",IF(AND(K43&gt;=4,K43&lt;=6),"MODERADA",IF(AND(K43&gt;=8,K43&lt;=12),"ALTA",IF(AND(K43&gt;=15),"EXTREMA"))))</f>
        <v>MODERADA</v>
      </c>
      <c r="M43" s="85" t="s">
        <v>343</v>
      </c>
      <c r="N43" s="114" t="s">
        <v>145</v>
      </c>
      <c r="O43" s="172" t="s">
        <v>344</v>
      </c>
      <c r="P43" s="169">
        <v>15</v>
      </c>
      <c r="Q43" s="114">
        <v>5</v>
      </c>
      <c r="R43" s="114">
        <v>5</v>
      </c>
      <c r="S43" s="114">
        <v>10</v>
      </c>
      <c r="T43" s="114">
        <v>15</v>
      </c>
      <c r="U43" s="114">
        <v>10</v>
      </c>
      <c r="V43" s="114">
        <v>30</v>
      </c>
      <c r="W43" s="42">
        <f t="shared" si="9"/>
        <v>90</v>
      </c>
      <c r="X43" s="114">
        <v>1</v>
      </c>
      <c r="Y43" s="114">
        <v>1</v>
      </c>
      <c r="Z43" s="42">
        <f t="shared" ref="Z43:Z48" si="13">+(X43*Y43)</f>
        <v>1</v>
      </c>
      <c r="AA43" s="62" t="str">
        <f t="shared" si="11"/>
        <v>BAJA</v>
      </c>
      <c r="AB43" s="117"/>
      <c r="AC43" s="173" t="s">
        <v>377</v>
      </c>
      <c r="AD43" s="117"/>
    </row>
    <row r="44" spans="2:30" ht="144.75" customHeight="1" x14ac:dyDescent="0.2">
      <c r="B44" s="461"/>
      <c r="C44" s="459"/>
      <c r="D44" s="452"/>
      <c r="E44" s="78" t="s">
        <v>372</v>
      </c>
      <c r="F44" s="34" t="s">
        <v>284</v>
      </c>
      <c r="G44" s="9" t="s">
        <v>332</v>
      </c>
      <c r="H44" s="63" t="s">
        <v>257</v>
      </c>
      <c r="I44" s="82">
        <v>3</v>
      </c>
      <c r="J44" s="34">
        <v>2</v>
      </c>
      <c r="K44" s="34">
        <f t="shared" si="0"/>
        <v>6</v>
      </c>
      <c r="L44" s="63" t="str">
        <f t="shared" si="12"/>
        <v>MODERADA</v>
      </c>
      <c r="M44" s="78" t="s">
        <v>346</v>
      </c>
      <c r="N44" s="34" t="s">
        <v>303</v>
      </c>
      <c r="O44" s="139" t="s">
        <v>312</v>
      </c>
      <c r="P44" s="131">
        <v>15</v>
      </c>
      <c r="Q44" s="34">
        <v>5</v>
      </c>
      <c r="R44" s="34">
        <v>5</v>
      </c>
      <c r="S44" s="34">
        <v>10</v>
      </c>
      <c r="T44" s="34">
        <v>15</v>
      </c>
      <c r="U44" s="34">
        <v>10</v>
      </c>
      <c r="V44" s="34">
        <v>30</v>
      </c>
      <c r="W44" s="9">
        <f t="shared" si="9"/>
        <v>90</v>
      </c>
      <c r="X44" s="34">
        <v>1</v>
      </c>
      <c r="Y44" s="34">
        <v>1</v>
      </c>
      <c r="Z44" s="9">
        <f t="shared" si="13"/>
        <v>1</v>
      </c>
      <c r="AA44" s="63" t="str">
        <f t="shared" si="11"/>
        <v>BAJA</v>
      </c>
      <c r="AB44" s="115"/>
      <c r="AC44" s="132" t="s">
        <v>377</v>
      </c>
      <c r="AD44" s="115"/>
    </row>
    <row r="45" spans="2:30" ht="113.25" customHeight="1" thickBot="1" x14ac:dyDescent="0.25">
      <c r="B45" s="461"/>
      <c r="C45" s="459"/>
      <c r="D45" s="452"/>
      <c r="E45" s="80" t="s">
        <v>299</v>
      </c>
      <c r="F45" s="51" t="s">
        <v>284</v>
      </c>
      <c r="G45" s="45" t="s">
        <v>296</v>
      </c>
      <c r="H45" s="66" t="s">
        <v>345</v>
      </c>
      <c r="I45" s="83">
        <v>3</v>
      </c>
      <c r="J45" s="46">
        <v>1</v>
      </c>
      <c r="K45" s="46">
        <f t="shared" si="0"/>
        <v>3</v>
      </c>
      <c r="L45" s="66" t="str">
        <f t="shared" si="12"/>
        <v>BAJA</v>
      </c>
      <c r="M45" s="80" t="s">
        <v>368</v>
      </c>
      <c r="N45" s="46" t="s">
        <v>303</v>
      </c>
      <c r="O45" s="137" t="s">
        <v>312</v>
      </c>
      <c r="P45" s="131">
        <v>15</v>
      </c>
      <c r="Q45" s="34">
        <v>5</v>
      </c>
      <c r="R45" s="34">
        <v>0</v>
      </c>
      <c r="S45" s="34">
        <v>10</v>
      </c>
      <c r="T45" s="34">
        <v>15</v>
      </c>
      <c r="U45" s="34">
        <v>10</v>
      </c>
      <c r="V45" s="34">
        <v>30</v>
      </c>
      <c r="W45" s="9">
        <f t="shared" si="9"/>
        <v>85</v>
      </c>
      <c r="X45" s="34">
        <v>1</v>
      </c>
      <c r="Y45" s="34">
        <v>1</v>
      </c>
      <c r="Z45" s="9">
        <f t="shared" si="13"/>
        <v>1</v>
      </c>
      <c r="AA45" s="144" t="str">
        <f t="shared" si="11"/>
        <v>BAJA</v>
      </c>
      <c r="AB45" s="115"/>
      <c r="AC45" s="132" t="s">
        <v>377</v>
      </c>
      <c r="AD45" s="115"/>
    </row>
    <row r="46" spans="2:30" ht="174.75" customHeight="1" thickBot="1" x14ac:dyDescent="0.25">
      <c r="B46" s="461"/>
      <c r="C46" s="459"/>
      <c r="D46" s="452"/>
      <c r="E46" s="108" t="s">
        <v>300</v>
      </c>
      <c r="F46" s="109" t="s">
        <v>232</v>
      </c>
      <c r="G46" s="109" t="s">
        <v>297</v>
      </c>
      <c r="H46" s="89" t="s">
        <v>335</v>
      </c>
      <c r="I46" s="110">
        <v>1</v>
      </c>
      <c r="J46" s="72">
        <v>1</v>
      </c>
      <c r="K46" s="72">
        <f t="shared" si="0"/>
        <v>1</v>
      </c>
      <c r="L46" s="89" t="str">
        <f t="shared" si="12"/>
        <v>BAJA</v>
      </c>
      <c r="M46" s="101" t="s">
        <v>348</v>
      </c>
      <c r="N46" s="72" t="s">
        <v>347</v>
      </c>
      <c r="O46" s="140" t="s">
        <v>160</v>
      </c>
      <c r="P46" s="131">
        <v>15</v>
      </c>
      <c r="Q46" s="34">
        <v>5</v>
      </c>
      <c r="R46" s="34">
        <v>5</v>
      </c>
      <c r="S46" s="34">
        <v>10</v>
      </c>
      <c r="T46" s="34">
        <v>15</v>
      </c>
      <c r="U46" s="34">
        <v>10</v>
      </c>
      <c r="V46" s="34">
        <v>30</v>
      </c>
      <c r="W46" s="9">
        <f t="shared" si="9"/>
        <v>90</v>
      </c>
      <c r="X46" s="34">
        <v>1</v>
      </c>
      <c r="Y46" s="34">
        <v>1</v>
      </c>
      <c r="Z46" s="9">
        <f t="shared" si="13"/>
        <v>1</v>
      </c>
      <c r="AA46" s="68" t="str">
        <f t="shared" si="11"/>
        <v>BAJA</v>
      </c>
      <c r="AB46" s="115"/>
      <c r="AC46" s="132" t="s">
        <v>377</v>
      </c>
      <c r="AD46" s="115"/>
    </row>
    <row r="47" spans="2:30" ht="122.25" customHeight="1" thickBot="1" x14ac:dyDescent="0.25">
      <c r="B47" s="461"/>
      <c r="C47" s="459"/>
      <c r="D47" s="452"/>
      <c r="E47" s="81" t="s">
        <v>279</v>
      </c>
      <c r="F47" s="73" t="s">
        <v>333</v>
      </c>
      <c r="G47" s="49" t="s">
        <v>298</v>
      </c>
      <c r="H47" s="65" t="s">
        <v>369</v>
      </c>
      <c r="I47" s="111">
        <v>1</v>
      </c>
      <c r="J47" s="73">
        <v>1</v>
      </c>
      <c r="K47" s="73">
        <f t="shared" si="0"/>
        <v>1</v>
      </c>
      <c r="L47" s="65" t="str">
        <f t="shared" si="12"/>
        <v>BAJA</v>
      </c>
      <c r="M47" s="81" t="s">
        <v>350</v>
      </c>
      <c r="N47" s="73" t="s">
        <v>347</v>
      </c>
      <c r="O47" s="113" t="s">
        <v>315</v>
      </c>
      <c r="P47" s="131">
        <v>15</v>
      </c>
      <c r="Q47" s="34">
        <v>5</v>
      </c>
      <c r="R47" s="34">
        <v>0</v>
      </c>
      <c r="S47" s="34">
        <v>10</v>
      </c>
      <c r="T47" s="34">
        <v>15</v>
      </c>
      <c r="U47" s="34">
        <v>10</v>
      </c>
      <c r="V47" s="34">
        <v>30</v>
      </c>
      <c r="W47" s="9">
        <f t="shared" si="9"/>
        <v>85</v>
      </c>
      <c r="X47" s="34">
        <v>1</v>
      </c>
      <c r="Y47" s="34">
        <v>1</v>
      </c>
      <c r="Z47" s="9">
        <v>10</v>
      </c>
      <c r="AA47" s="65" t="str">
        <f t="shared" si="11"/>
        <v>ALTA</v>
      </c>
      <c r="AB47" s="115"/>
      <c r="AC47" s="132" t="s">
        <v>377</v>
      </c>
      <c r="AD47" s="115"/>
    </row>
    <row r="48" spans="2:30" ht="84" customHeight="1" thickBot="1" x14ac:dyDescent="0.25">
      <c r="B48" s="462"/>
      <c r="C48" s="460"/>
      <c r="D48" s="453"/>
      <c r="E48" s="180" t="s">
        <v>272</v>
      </c>
      <c r="F48" s="73" t="s">
        <v>336</v>
      </c>
      <c r="G48" s="49" t="s">
        <v>342</v>
      </c>
      <c r="H48" s="65" t="s">
        <v>341</v>
      </c>
      <c r="I48" s="111">
        <v>1</v>
      </c>
      <c r="J48" s="73">
        <v>1</v>
      </c>
      <c r="K48" s="73">
        <f t="shared" si="0"/>
        <v>1</v>
      </c>
      <c r="L48" s="65" t="str">
        <f t="shared" si="12"/>
        <v>BAJA</v>
      </c>
      <c r="M48" s="81" t="s">
        <v>350</v>
      </c>
      <c r="N48" s="73" t="s">
        <v>347</v>
      </c>
      <c r="O48" s="113" t="s">
        <v>315</v>
      </c>
      <c r="P48" s="133">
        <v>15</v>
      </c>
      <c r="Q48" s="46">
        <v>5</v>
      </c>
      <c r="R48" s="46">
        <v>5</v>
      </c>
      <c r="S48" s="46">
        <v>10</v>
      </c>
      <c r="T48" s="46">
        <v>15</v>
      </c>
      <c r="U48" s="46">
        <v>10</v>
      </c>
      <c r="V48" s="46">
        <v>30</v>
      </c>
      <c r="W48" s="45">
        <f t="shared" si="9"/>
        <v>90</v>
      </c>
      <c r="X48" s="46">
        <v>1</v>
      </c>
      <c r="Y48" s="46">
        <v>1</v>
      </c>
      <c r="Z48" s="45">
        <f t="shared" si="13"/>
        <v>1</v>
      </c>
      <c r="AA48" s="65" t="str">
        <f t="shared" si="11"/>
        <v>BAJA</v>
      </c>
      <c r="AB48" s="142" t="s">
        <v>377</v>
      </c>
      <c r="AC48" s="134"/>
      <c r="AD48" s="159" t="s">
        <v>382</v>
      </c>
    </row>
  </sheetData>
  <sheetProtection selectLockedCells="1" selectUnlockedCells="1"/>
  <mergeCells count="18">
    <mergeCell ref="D9:D48"/>
    <mergeCell ref="E5:G5"/>
    <mergeCell ref="P7:W7"/>
    <mergeCell ref="C9:C48"/>
    <mergeCell ref="B9:B48"/>
    <mergeCell ref="B7:H7"/>
    <mergeCell ref="I7:L7"/>
    <mergeCell ref="M7:M8"/>
    <mergeCell ref="B5:D5"/>
    <mergeCell ref="O7:O8"/>
    <mergeCell ref="N7:N8"/>
    <mergeCell ref="AB7:AC7"/>
    <mergeCell ref="AD7:AD8"/>
    <mergeCell ref="B3:AD3"/>
    <mergeCell ref="H5:AD5"/>
    <mergeCell ref="A6:O6"/>
    <mergeCell ref="B4:O4"/>
    <mergeCell ref="X7:AA7"/>
  </mergeCells>
  <phoneticPr fontId="0" type="noConversion"/>
  <conditionalFormatting sqref="E8:H11 F13:J16 G17:H21 G32:H33 F34:H35 F25:H27 F29:H31 B8:D9">
    <cfRule type="cellIs" priority="457" stopIfTrue="1" operator="lessThanOrEqual">
      <formula>60</formula>
    </cfRule>
  </conditionalFormatting>
  <conditionalFormatting sqref="B7 I7:K7 X7:Z7">
    <cfRule type="cellIs" priority="441" stopIfTrue="1" operator="lessThanOrEqual">
      <formula>60</formula>
    </cfRule>
  </conditionalFormatting>
  <conditionalFormatting sqref="B2:C2 B3:B4">
    <cfRule type="cellIs" priority="439" stopIfTrue="1" operator="lessThanOrEqual">
      <formula>60</formula>
    </cfRule>
  </conditionalFormatting>
  <conditionalFormatting sqref="L13 L9:L11 L17:L35 L39:L48 AA17:AA38 AA41:AA48">
    <cfRule type="cellIs" dxfId="304" priority="427" stopIfTrue="1" operator="equal">
      <formula>"EXTREMA"</formula>
    </cfRule>
    <cfRule type="cellIs" dxfId="303" priority="428" stopIfTrue="1" operator="equal">
      <formula>"ALTA"</formula>
    </cfRule>
    <cfRule type="cellIs" dxfId="302" priority="429" stopIfTrue="1" operator="equal">
      <formula>"MODERADA"</formula>
    </cfRule>
    <cfRule type="cellIs" dxfId="301" priority="430" stopIfTrue="1" operator="equal">
      <formula>"BAJA"</formula>
    </cfRule>
  </conditionalFormatting>
  <conditionalFormatting sqref="X8:X11 I10:I11 X17:X21 X25:X27 Z13:Z27 Z29:Z35 X29:X35 Z41:Z48">
    <cfRule type="cellIs" dxfId="300" priority="422" stopIfTrue="1" operator="equal">
      <formula>"EXTREMA"</formula>
    </cfRule>
  </conditionalFormatting>
  <conditionalFormatting sqref="X13">
    <cfRule type="cellIs" dxfId="299" priority="423" stopIfTrue="1" operator="equal">
      <formula>"EXTREMA"</formula>
    </cfRule>
  </conditionalFormatting>
  <conditionalFormatting sqref="Z13:Z27 Z29:Z35 Z41:Z48">
    <cfRule type="cellIs" dxfId="298" priority="424" stopIfTrue="1" operator="equal">
      <formula>"BAJA"</formula>
    </cfRule>
    <cfRule type="cellIs" dxfId="297" priority="425" stopIfTrue="1" operator="equal">
      <formula>"ALTA"</formula>
    </cfRule>
    <cfRule type="cellIs" dxfId="296" priority="426" stopIfTrue="1" operator="equal">
      <formula>"MODERADA"</formula>
    </cfRule>
  </conditionalFormatting>
  <conditionalFormatting sqref="AA13 AA16">
    <cfRule type="cellIs" dxfId="295" priority="418" stopIfTrue="1" operator="equal">
      <formula>"EXTREMA"</formula>
    </cfRule>
    <cfRule type="cellIs" dxfId="294" priority="419" stopIfTrue="1" operator="equal">
      <formula>"ALTA"</formula>
    </cfRule>
    <cfRule type="cellIs" dxfId="293" priority="420" stopIfTrue="1" operator="equal">
      <formula>"MODERADA"</formula>
    </cfRule>
    <cfRule type="cellIs" dxfId="292" priority="421" stopIfTrue="1" operator="equal">
      <formula>"BAJA"</formula>
    </cfRule>
  </conditionalFormatting>
  <conditionalFormatting sqref="I8">
    <cfRule type="cellIs" dxfId="291" priority="417" stopIfTrue="1" operator="equal">
      <formula>"EXTREMA"</formula>
    </cfRule>
  </conditionalFormatting>
  <conditionalFormatting sqref="J13">
    <cfRule type="cellIs" priority="389" stopIfTrue="1" operator="lessThanOrEqual">
      <formula>60</formula>
    </cfRule>
  </conditionalFormatting>
  <conditionalFormatting sqref="L14">
    <cfRule type="cellIs" dxfId="290" priority="365" stopIfTrue="1" operator="equal">
      <formula>"EXTREMA"</formula>
    </cfRule>
    <cfRule type="cellIs" dxfId="289" priority="366" stopIfTrue="1" operator="equal">
      <formula>"ALTA"</formula>
    </cfRule>
    <cfRule type="cellIs" dxfId="288" priority="367" stopIfTrue="1" operator="equal">
      <formula>"MODERADA"</formula>
    </cfRule>
    <cfRule type="cellIs" dxfId="287" priority="368" stopIfTrue="1" operator="equal">
      <formula>"BAJA"</formula>
    </cfRule>
  </conditionalFormatting>
  <conditionalFormatting sqref="X14">
    <cfRule type="cellIs" dxfId="286" priority="361" stopIfTrue="1" operator="equal">
      <formula>"EXTREMA"</formula>
    </cfRule>
  </conditionalFormatting>
  <conditionalFormatting sqref="AA14">
    <cfRule type="cellIs" dxfId="285" priority="357" stopIfTrue="1" operator="equal">
      <formula>"EXTREMA"</formula>
    </cfRule>
    <cfRule type="cellIs" dxfId="284" priority="358" stopIfTrue="1" operator="equal">
      <formula>"ALTA"</formula>
    </cfRule>
    <cfRule type="cellIs" dxfId="283" priority="359" stopIfTrue="1" operator="equal">
      <formula>"MODERADA"</formula>
    </cfRule>
    <cfRule type="cellIs" dxfId="282" priority="360" stopIfTrue="1" operator="equal">
      <formula>"BAJA"</formula>
    </cfRule>
  </conditionalFormatting>
  <conditionalFormatting sqref="J14">
    <cfRule type="cellIs" priority="354" stopIfTrue="1" operator="lessThanOrEqual">
      <formula>60</formula>
    </cfRule>
  </conditionalFormatting>
  <conditionalFormatting sqref="L15:L16">
    <cfRule type="cellIs" dxfId="281" priority="349" stopIfTrue="1" operator="equal">
      <formula>"EXTREMA"</formula>
    </cfRule>
    <cfRule type="cellIs" dxfId="280" priority="350" stopIfTrue="1" operator="equal">
      <formula>"ALTA"</formula>
    </cfRule>
    <cfRule type="cellIs" dxfId="279" priority="351" stopIfTrue="1" operator="equal">
      <formula>"MODERADA"</formula>
    </cfRule>
    <cfRule type="cellIs" dxfId="278" priority="352" stopIfTrue="1" operator="equal">
      <formula>"BAJA"</formula>
    </cfRule>
  </conditionalFormatting>
  <conditionalFormatting sqref="X15:X16">
    <cfRule type="cellIs" dxfId="277" priority="345" stopIfTrue="1" operator="equal">
      <formula>"EXTREMA"</formula>
    </cfRule>
  </conditionalFormatting>
  <conditionalFormatting sqref="AA15">
    <cfRule type="cellIs" dxfId="276" priority="341" stopIfTrue="1" operator="equal">
      <formula>"EXTREMA"</formula>
    </cfRule>
    <cfRule type="cellIs" dxfId="275" priority="342" stopIfTrue="1" operator="equal">
      <formula>"ALTA"</formula>
    </cfRule>
    <cfRule type="cellIs" dxfId="274" priority="343" stopIfTrue="1" operator="equal">
      <formula>"MODERADA"</formula>
    </cfRule>
    <cfRule type="cellIs" dxfId="273" priority="344" stopIfTrue="1" operator="equal">
      <formula>"BAJA"</formula>
    </cfRule>
  </conditionalFormatting>
  <conditionalFormatting sqref="J15:J16">
    <cfRule type="cellIs" priority="338" stopIfTrue="1" operator="lessThanOrEqual">
      <formula>60</formula>
    </cfRule>
  </conditionalFormatting>
  <conditionalFormatting sqref="F32">
    <cfRule type="cellIs" priority="86" stopIfTrue="1" operator="lessThanOrEqual">
      <formula>60</formula>
    </cfRule>
  </conditionalFormatting>
  <conditionalFormatting sqref="I9:J9">
    <cfRule type="cellIs" priority="45" stopIfTrue="1" operator="lessThanOrEqual">
      <formula>60</formula>
    </cfRule>
  </conditionalFormatting>
  <conditionalFormatting sqref="J9">
    <cfRule type="cellIs" priority="40" stopIfTrue="1" operator="lessThanOrEqual">
      <formula>60</formula>
    </cfRule>
  </conditionalFormatting>
  <conditionalFormatting sqref="F20:F21">
    <cfRule type="cellIs" priority="39" stopIfTrue="1" operator="lessThanOrEqual">
      <formula>60</formula>
    </cfRule>
  </conditionalFormatting>
  <conditionalFormatting sqref="F20:F21">
    <cfRule type="cellIs" priority="38" stopIfTrue="1" operator="lessThanOrEqual">
      <formula>60</formula>
    </cfRule>
  </conditionalFormatting>
  <conditionalFormatting sqref="F18:F19">
    <cfRule type="cellIs" priority="37" stopIfTrue="1" operator="lessThanOrEqual">
      <formula>60</formula>
    </cfRule>
  </conditionalFormatting>
  <conditionalFormatting sqref="F18:F19">
    <cfRule type="cellIs" priority="36" stopIfTrue="1" operator="lessThanOrEqual">
      <formula>60</formula>
    </cfRule>
  </conditionalFormatting>
  <conditionalFormatting sqref="L12">
    <cfRule type="cellIs" dxfId="272" priority="32" stopIfTrue="1" operator="equal">
      <formula>"EXTREMA"</formula>
    </cfRule>
    <cfRule type="cellIs" dxfId="271" priority="33" stopIfTrue="1" operator="equal">
      <formula>"ALTA"</formula>
    </cfRule>
    <cfRule type="cellIs" dxfId="270" priority="34" stopIfTrue="1" operator="equal">
      <formula>"MODERADA"</formula>
    </cfRule>
    <cfRule type="cellIs" dxfId="269" priority="35" stopIfTrue="1" operator="equal">
      <formula>"BAJA"</formula>
    </cfRule>
  </conditionalFormatting>
  <conditionalFormatting sqref="Z12">
    <cfRule type="cellIs" dxfId="268" priority="28" stopIfTrue="1" operator="equal">
      <formula>"EXTREMA"</formula>
    </cfRule>
  </conditionalFormatting>
  <conditionalFormatting sqref="Z12">
    <cfRule type="cellIs" dxfId="267" priority="29" stopIfTrue="1" operator="equal">
      <formula>"BAJA"</formula>
    </cfRule>
    <cfRule type="cellIs" dxfId="266" priority="30" stopIfTrue="1" operator="equal">
      <formula>"ALTA"</formula>
    </cfRule>
    <cfRule type="cellIs" dxfId="265" priority="31" stopIfTrue="1" operator="equal">
      <formula>"MODERADA"</formula>
    </cfRule>
  </conditionalFormatting>
  <conditionalFormatting sqref="AA12">
    <cfRule type="cellIs" dxfId="264" priority="24" stopIfTrue="1" operator="equal">
      <formula>"EXTREMA"</formula>
    </cfRule>
    <cfRule type="cellIs" dxfId="263" priority="25" stopIfTrue="1" operator="equal">
      <formula>"ALTA"</formula>
    </cfRule>
    <cfRule type="cellIs" dxfId="262" priority="26" stopIfTrue="1" operator="equal">
      <formula>"MODERADA"</formula>
    </cfRule>
    <cfRule type="cellIs" dxfId="261" priority="27" stopIfTrue="1" operator="equal">
      <formula>"BAJA"</formula>
    </cfRule>
  </conditionalFormatting>
  <conditionalFormatting sqref="F33">
    <cfRule type="cellIs" priority="23" stopIfTrue="1" operator="lessThanOrEqual">
      <formula>60</formula>
    </cfRule>
  </conditionalFormatting>
  <conditionalFormatting sqref="F17">
    <cfRule type="cellIs" priority="22" stopIfTrue="1" operator="lessThanOrEqual">
      <formula>60</formula>
    </cfRule>
  </conditionalFormatting>
  <conditionalFormatting sqref="F17">
    <cfRule type="cellIs" priority="21" stopIfTrue="1" operator="lessThanOrEqual">
      <formula>60</formula>
    </cfRule>
  </conditionalFormatting>
  <conditionalFormatting sqref="L36:L38">
    <cfRule type="cellIs" dxfId="260" priority="17" stopIfTrue="1" operator="equal">
      <formula>"EXTREMA"</formula>
    </cfRule>
    <cfRule type="cellIs" dxfId="259" priority="18" stopIfTrue="1" operator="equal">
      <formula>"ALTA"</formula>
    </cfRule>
    <cfRule type="cellIs" dxfId="258" priority="19" stopIfTrue="1" operator="equal">
      <formula>"MODERADA"</formula>
    </cfRule>
    <cfRule type="cellIs" dxfId="257" priority="20" stopIfTrue="1" operator="equal">
      <formula>"BAJA"</formula>
    </cfRule>
  </conditionalFormatting>
  <conditionalFormatting sqref="Z9:Z11">
    <cfRule type="cellIs" dxfId="256" priority="13" stopIfTrue="1" operator="equal">
      <formula>"EXTREMA"</formula>
    </cfRule>
  </conditionalFormatting>
  <conditionalFormatting sqref="Z9:Z11">
    <cfRule type="cellIs" dxfId="255" priority="14" stopIfTrue="1" operator="equal">
      <formula>"BAJA"</formula>
    </cfRule>
    <cfRule type="cellIs" dxfId="254" priority="15" stopIfTrue="1" operator="equal">
      <formula>"ALTA"</formula>
    </cfRule>
    <cfRule type="cellIs" dxfId="253" priority="16" stopIfTrue="1" operator="equal">
      <formula>"MODERADA"</formula>
    </cfRule>
  </conditionalFormatting>
  <conditionalFormatting sqref="AA9:AA11">
    <cfRule type="cellIs" dxfId="252" priority="9" stopIfTrue="1" operator="equal">
      <formula>"EXTREMA"</formula>
    </cfRule>
    <cfRule type="cellIs" dxfId="251" priority="10" stopIfTrue="1" operator="equal">
      <formula>"ALTA"</formula>
    </cfRule>
    <cfRule type="cellIs" dxfId="250" priority="11" stopIfTrue="1" operator="equal">
      <formula>"MODERADA"</formula>
    </cfRule>
    <cfRule type="cellIs" dxfId="249" priority="12" stopIfTrue="1" operator="equal">
      <formula>"BAJA"</formula>
    </cfRule>
  </conditionalFormatting>
  <conditionalFormatting sqref="AA39">
    <cfRule type="cellIs" dxfId="248" priority="5" stopIfTrue="1" operator="equal">
      <formula>"EXTREMA"</formula>
    </cfRule>
    <cfRule type="cellIs" dxfId="247" priority="6" stopIfTrue="1" operator="equal">
      <formula>"ALTA"</formula>
    </cfRule>
    <cfRule type="cellIs" dxfId="246" priority="7" stopIfTrue="1" operator="equal">
      <formula>"MODERADA"</formula>
    </cfRule>
    <cfRule type="cellIs" dxfId="245" priority="8" stopIfTrue="1" operator="equal">
      <formula>"BAJA"</formula>
    </cfRule>
  </conditionalFormatting>
  <conditionalFormatting sqref="AA40">
    <cfRule type="cellIs" dxfId="244" priority="1" stopIfTrue="1" operator="equal">
      <formula>"EXTREMA"</formula>
    </cfRule>
    <cfRule type="cellIs" dxfId="243" priority="2" stopIfTrue="1" operator="equal">
      <formula>"ALTA"</formula>
    </cfRule>
    <cfRule type="cellIs" dxfId="242" priority="3" stopIfTrue="1" operator="equal">
      <formula>"MODERADA"</formula>
    </cfRule>
    <cfRule type="cellIs" dxfId="241" priority="4" stopIfTrue="1" operator="equal">
      <formula>"BAJA"</formula>
    </cfRule>
  </conditionalFormatting>
  <printOptions horizontalCentered="1" verticalCentered="1"/>
  <pageMargins left="0.39370078740157483" right="0.39370078740157483" top="0.78740157480314965" bottom="0.78740157480314965" header="0" footer="0"/>
  <pageSetup paperSize="5" scale="4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D26"/>
  <sheetViews>
    <sheetView showWhiteSpace="0" zoomScale="49" zoomScaleNormal="49" zoomScalePageLayoutView="60" workbookViewId="0">
      <pane xSplit="6" ySplit="8" topLeftCell="G9" activePane="bottomRight" state="frozen"/>
      <selection pane="topRight" activeCell="H1" sqref="H1"/>
      <selection pane="bottomLeft" activeCell="A10" sqref="A10"/>
      <selection pane="bottomRight" activeCell="B9" sqref="B9:B26"/>
    </sheetView>
  </sheetViews>
  <sheetFormatPr baseColWidth="10" defaultRowHeight="15" x14ac:dyDescent="0.2"/>
  <cols>
    <col min="1" max="1" width="6" style="265" customWidth="1"/>
    <col min="2" max="2" width="15.140625" style="2" bestFit="1" customWidth="1"/>
    <col min="3" max="3" width="18.28515625" style="2" bestFit="1" customWidth="1"/>
    <col min="4" max="4" width="20.28515625" style="2" customWidth="1"/>
    <col min="5" max="5" width="22.7109375" style="2" customWidth="1"/>
    <col min="6" max="6" width="23.140625" style="2" customWidth="1"/>
    <col min="7" max="7" width="31.7109375" style="2" customWidth="1"/>
    <col min="8" max="8" width="27.28515625" style="265" customWidth="1"/>
    <col min="9" max="9" width="21.28515625" style="265" customWidth="1"/>
    <col min="10" max="10" width="13.5703125" style="265" customWidth="1"/>
    <col min="11" max="11" width="19.28515625" style="265" customWidth="1"/>
    <col min="12" max="12" width="16.28515625" style="265" customWidth="1"/>
    <col min="13" max="13" width="35.42578125" style="265" customWidth="1"/>
    <col min="14" max="14" width="21.140625" style="265" customWidth="1"/>
    <col min="15" max="15" width="22.42578125" style="265" customWidth="1"/>
    <col min="16" max="16" width="13.28515625" style="265" customWidth="1"/>
    <col min="17" max="17" width="15.28515625" style="265" customWidth="1"/>
    <col min="18" max="23" width="13.28515625" style="265" customWidth="1"/>
    <col min="24" max="24" width="22.7109375" style="265" customWidth="1"/>
    <col min="25" max="25" width="16.42578125" style="265" customWidth="1"/>
    <col min="26" max="26" width="19.5703125" style="265" customWidth="1"/>
    <col min="27" max="27" width="14.140625" style="265" customWidth="1"/>
    <col min="28" max="28" width="10.28515625" style="265" customWidth="1"/>
    <col min="29" max="29" width="14" style="265" customWidth="1"/>
    <col min="30" max="30" width="38.42578125" style="265" customWidth="1"/>
    <col min="31" max="16384" width="11.42578125" style="265"/>
  </cols>
  <sheetData>
    <row r="2" spans="1:30" s="184" customFormat="1" ht="15.75" customHeight="1" thickBot="1" x14ac:dyDescent="0.25">
      <c r="B2" s="185"/>
      <c r="C2" s="186"/>
      <c r="D2" s="186"/>
      <c r="E2" s="186"/>
      <c r="F2" s="186"/>
      <c r="G2" s="186"/>
      <c r="H2" s="186"/>
      <c r="I2" s="186"/>
      <c r="J2" s="186"/>
    </row>
    <row r="3" spans="1:30" s="184" customFormat="1" ht="90.75" customHeight="1" thickBot="1" x14ac:dyDescent="0.25">
      <c r="B3" s="508" t="s">
        <v>383</v>
      </c>
      <c r="C3" s="509"/>
      <c r="D3" s="509"/>
      <c r="E3" s="509"/>
      <c r="F3" s="509"/>
      <c r="G3" s="509"/>
      <c r="H3" s="509"/>
      <c r="I3" s="509"/>
      <c r="J3" s="509"/>
      <c r="K3" s="509"/>
      <c r="L3" s="509"/>
      <c r="M3" s="509"/>
      <c r="N3" s="509"/>
      <c r="O3" s="509"/>
      <c r="P3" s="509"/>
      <c r="Q3" s="509"/>
      <c r="R3" s="509"/>
      <c r="S3" s="509"/>
      <c r="T3" s="509"/>
      <c r="U3" s="509"/>
      <c r="V3" s="509"/>
      <c r="W3" s="509"/>
      <c r="X3" s="509"/>
      <c r="Y3" s="509"/>
      <c r="Z3" s="509"/>
      <c r="AA3" s="509"/>
      <c r="AB3" s="509"/>
      <c r="AC3" s="509"/>
      <c r="AD3" s="510"/>
    </row>
    <row r="4" spans="1:30" s="184" customFormat="1" ht="15.75" customHeight="1" thickBot="1" x14ac:dyDescent="0.25">
      <c r="B4" s="511" t="s">
        <v>209</v>
      </c>
      <c r="C4" s="512"/>
      <c r="D4" s="512"/>
      <c r="E4" s="512"/>
      <c r="F4" s="512"/>
      <c r="G4" s="512"/>
      <c r="H4" s="512"/>
      <c r="I4" s="512"/>
      <c r="J4" s="512"/>
      <c r="K4" s="512"/>
      <c r="L4" s="512"/>
      <c r="M4" s="512"/>
      <c r="N4" s="512"/>
      <c r="O4" s="512"/>
      <c r="P4" s="512"/>
      <c r="Q4" s="512"/>
      <c r="R4" s="512"/>
      <c r="S4" s="512"/>
      <c r="T4" s="512"/>
      <c r="U4" s="512"/>
      <c r="V4" s="512"/>
      <c r="W4" s="512"/>
      <c r="X4" s="512"/>
      <c r="Y4" s="512"/>
      <c r="Z4" s="512"/>
      <c r="AA4" s="512"/>
      <c r="AB4" s="512"/>
      <c r="AC4" s="512"/>
      <c r="AD4" s="513"/>
    </row>
    <row r="5" spans="1:30" s="187" customFormat="1" ht="15" customHeight="1" thickBot="1" x14ac:dyDescent="0.25">
      <c r="B5" s="514" t="s">
        <v>351</v>
      </c>
      <c r="C5" s="515"/>
      <c r="D5" s="516"/>
      <c r="E5" s="188" t="s">
        <v>226</v>
      </c>
      <c r="F5" s="189"/>
      <c r="G5" s="190"/>
      <c r="H5" s="517" t="s">
        <v>355</v>
      </c>
      <c r="I5" s="518"/>
      <c r="J5" s="518"/>
      <c r="K5" s="518"/>
      <c r="L5" s="518"/>
      <c r="M5" s="518"/>
      <c r="N5" s="518"/>
      <c r="O5" s="518"/>
      <c r="P5" s="518"/>
      <c r="Q5" s="518"/>
      <c r="R5" s="518"/>
      <c r="S5" s="518"/>
      <c r="T5" s="518"/>
      <c r="U5" s="518"/>
      <c r="V5" s="518"/>
      <c r="W5" s="518"/>
      <c r="X5" s="518"/>
      <c r="Y5" s="518"/>
      <c r="Z5" s="518"/>
      <c r="AA5" s="518"/>
      <c r="AB5" s="518"/>
      <c r="AC5" s="518"/>
      <c r="AD5" s="519"/>
    </row>
    <row r="6" spans="1:30" s="187" customFormat="1" thickBot="1" x14ac:dyDescent="0.25">
      <c r="A6" s="520"/>
      <c r="B6" s="520"/>
      <c r="C6" s="520"/>
      <c r="D6" s="520"/>
      <c r="E6" s="520"/>
      <c r="F6" s="520"/>
      <c r="G6" s="520"/>
      <c r="H6" s="520"/>
      <c r="I6" s="520"/>
      <c r="J6" s="520"/>
      <c r="K6" s="520"/>
      <c r="L6" s="520"/>
      <c r="M6" s="520"/>
      <c r="N6" s="520"/>
      <c r="O6" s="520"/>
      <c r="P6" s="191"/>
      <c r="Q6" s="191"/>
      <c r="R6" s="191"/>
      <c r="S6" s="191"/>
      <c r="T6" s="191"/>
      <c r="U6" s="191"/>
      <c r="V6" s="191"/>
      <c r="W6" s="191"/>
      <c r="X6" s="191"/>
      <c r="Y6" s="191"/>
      <c r="Z6" s="191"/>
      <c r="AA6" s="191"/>
      <c r="AB6" s="184"/>
      <c r="AC6" s="184"/>
      <c r="AD6" s="184"/>
    </row>
    <row r="7" spans="1:30" s="192" customFormat="1" ht="33" customHeight="1" thickBot="1" x14ac:dyDescent="0.3">
      <c r="B7" s="496" t="s">
        <v>148</v>
      </c>
      <c r="C7" s="497"/>
      <c r="D7" s="497"/>
      <c r="E7" s="497"/>
      <c r="F7" s="497"/>
      <c r="G7" s="497"/>
      <c r="H7" s="498"/>
      <c r="I7" s="499" t="s">
        <v>364</v>
      </c>
      <c r="J7" s="500"/>
      <c r="K7" s="500"/>
      <c r="L7" s="501"/>
      <c r="M7" s="502" t="s">
        <v>358</v>
      </c>
      <c r="N7" s="504" t="s">
        <v>212</v>
      </c>
      <c r="O7" s="506" t="s">
        <v>357</v>
      </c>
      <c r="P7" s="477" t="s">
        <v>213</v>
      </c>
      <c r="Q7" s="478"/>
      <c r="R7" s="478"/>
      <c r="S7" s="478"/>
      <c r="T7" s="478"/>
      <c r="U7" s="478"/>
      <c r="V7" s="478"/>
      <c r="W7" s="479"/>
      <c r="X7" s="480" t="s">
        <v>214</v>
      </c>
      <c r="Y7" s="481"/>
      <c r="Z7" s="481"/>
      <c r="AA7" s="482"/>
      <c r="AB7" s="483" t="s">
        <v>381</v>
      </c>
      <c r="AC7" s="484"/>
      <c r="AD7" s="485" t="s">
        <v>374</v>
      </c>
    </row>
    <row r="8" spans="1:30" s="192" customFormat="1" ht="79.5" thickBot="1" x14ac:dyDescent="0.25">
      <c r="B8" s="193" t="s">
        <v>360</v>
      </c>
      <c r="C8" s="194" t="s">
        <v>359</v>
      </c>
      <c r="D8" s="195" t="s">
        <v>361</v>
      </c>
      <c r="E8" s="193" t="s">
        <v>210</v>
      </c>
      <c r="F8" s="194" t="s">
        <v>211</v>
      </c>
      <c r="G8" s="194" t="s">
        <v>362</v>
      </c>
      <c r="H8" s="196" t="s">
        <v>363</v>
      </c>
      <c r="I8" s="193" t="s">
        <v>149</v>
      </c>
      <c r="J8" s="194" t="s">
        <v>150</v>
      </c>
      <c r="K8" s="194" t="s">
        <v>151</v>
      </c>
      <c r="L8" s="196" t="s">
        <v>365</v>
      </c>
      <c r="M8" s="503"/>
      <c r="N8" s="505"/>
      <c r="O8" s="507"/>
      <c r="P8" s="197" t="s">
        <v>152</v>
      </c>
      <c r="Q8" s="198" t="s">
        <v>153</v>
      </c>
      <c r="R8" s="198" t="s">
        <v>154</v>
      </c>
      <c r="S8" s="198" t="s">
        <v>155</v>
      </c>
      <c r="T8" s="198" t="s">
        <v>156</v>
      </c>
      <c r="U8" s="198" t="s">
        <v>157</v>
      </c>
      <c r="V8" s="198" t="s">
        <v>158</v>
      </c>
      <c r="W8" s="199" t="s">
        <v>159</v>
      </c>
      <c r="X8" s="200" t="s">
        <v>149</v>
      </c>
      <c r="Y8" s="201" t="s">
        <v>150</v>
      </c>
      <c r="Z8" s="201" t="s">
        <v>151</v>
      </c>
      <c r="AA8" s="202" t="s">
        <v>109</v>
      </c>
      <c r="AB8" s="203" t="s">
        <v>375</v>
      </c>
      <c r="AC8" s="204" t="s">
        <v>376</v>
      </c>
      <c r="AD8" s="486"/>
    </row>
    <row r="9" spans="1:30" s="205" customFormat="1" ht="116.25" customHeight="1" x14ac:dyDescent="0.2">
      <c r="B9" s="487" t="s">
        <v>384</v>
      </c>
      <c r="C9" s="490" t="s">
        <v>385</v>
      </c>
      <c r="D9" s="493" t="s">
        <v>386</v>
      </c>
      <c r="E9" s="206" t="s">
        <v>387</v>
      </c>
      <c r="F9" s="207" t="s">
        <v>333</v>
      </c>
      <c r="G9" s="208" t="s">
        <v>388</v>
      </c>
      <c r="H9" s="208" t="s">
        <v>389</v>
      </c>
      <c r="I9" s="207">
        <v>1</v>
      </c>
      <c r="J9" s="207">
        <v>4</v>
      </c>
      <c r="K9" s="207">
        <f t="shared" ref="K9:K26" si="0">I9*J9</f>
        <v>4</v>
      </c>
      <c r="L9" s="209" t="str">
        <f t="shared" ref="L9:L26" si="1">IF(K9&lt;=3,"BAJA",IF(AND(K9&gt;=4,K9&lt;=6),"MODERADA",IF(AND(K9&gt;=8,K9&lt;=12),"ALTA",IF(AND(K9&gt;=15),"EXTREMA"))))</f>
        <v>MODERADA</v>
      </c>
      <c r="M9" s="208" t="s">
        <v>390</v>
      </c>
      <c r="N9" s="208" t="s">
        <v>145</v>
      </c>
      <c r="O9" s="210" t="s">
        <v>391</v>
      </c>
      <c r="P9" s="211">
        <v>15</v>
      </c>
      <c r="Q9" s="212">
        <v>5</v>
      </c>
      <c r="R9" s="212">
        <v>10</v>
      </c>
      <c r="S9" s="212">
        <v>10</v>
      </c>
      <c r="T9" s="212">
        <v>5</v>
      </c>
      <c r="U9" s="212">
        <v>5</v>
      </c>
      <c r="V9" s="212">
        <v>15</v>
      </c>
      <c r="W9" s="213">
        <f t="shared" ref="W9:W15" si="2">SUM(P9:V9)</f>
        <v>65</v>
      </c>
      <c r="X9" s="211">
        <v>1</v>
      </c>
      <c r="Y9" s="212">
        <v>1</v>
      </c>
      <c r="Z9" s="212">
        <f>+(X9*Y9)</f>
        <v>1</v>
      </c>
      <c r="AA9" s="214" t="str">
        <f t="shared" ref="AA9:AA24" si="3">IF(Z9&lt;=3,"BAJA",IF(AND(Z9&gt;=4,Z9&lt;=6),"MODERADA",IF(AND(Z9&gt;=8,Z9&lt;=12),"ALTA",IF(AND(Z9&gt;=15),"EXTREMA"))))</f>
        <v>BAJA</v>
      </c>
      <c r="AB9" s="215"/>
      <c r="AC9" s="216" t="s">
        <v>377</v>
      </c>
      <c r="AD9" s="217"/>
    </row>
    <row r="10" spans="1:30" s="205" customFormat="1" ht="79.5" customHeight="1" x14ac:dyDescent="0.2">
      <c r="B10" s="488"/>
      <c r="C10" s="491"/>
      <c r="D10" s="494"/>
      <c r="E10" s="218" t="s">
        <v>392</v>
      </c>
      <c r="F10" s="219" t="s">
        <v>333</v>
      </c>
      <c r="G10" s="220" t="s">
        <v>393</v>
      </c>
      <c r="H10" s="220" t="s">
        <v>394</v>
      </c>
      <c r="I10" s="219">
        <v>2</v>
      </c>
      <c r="J10" s="219">
        <v>1</v>
      </c>
      <c r="K10" s="219">
        <f t="shared" si="0"/>
        <v>2</v>
      </c>
      <c r="L10" s="221" t="str">
        <f t="shared" si="1"/>
        <v>BAJA</v>
      </c>
      <c r="M10" s="220" t="s">
        <v>395</v>
      </c>
      <c r="N10" s="220" t="s">
        <v>145</v>
      </c>
      <c r="O10" s="222" t="s">
        <v>396</v>
      </c>
      <c r="P10" s="223">
        <v>15</v>
      </c>
      <c r="Q10" s="221">
        <v>5</v>
      </c>
      <c r="R10" s="221">
        <v>0</v>
      </c>
      <c r="S10" s="221">
        <v>5</v>
      </c>
      <c r="T10" s="221">
        <v>10</v>
      </c>
      <c r="U10" s="221">
        <v>5</v>
      </c>
      <c r="V10" s="221">
        <v>20</v>
      </c>
      <c r="W10" s="224">
        <f t="shared" si="2"/>
        <v>60</v>
      </c>
      <c r="X10" s="223">
        <v>1</v>
      </c>
      <c r="Y10" s="221">
        <v>1</v>
      </c>
      <c r="Z10" s="221">
        <f t="shared" ref="Z10:Z25" si="4">+(X10*Y10)</f>
        <v>1</v>
      </c>
      <c r="AA10" s="225" t="str">
        <f t="shared" si="3"/>
        <v>BAJA</v>
      </c>
      <c r="AB10" s="226"/>
      <c r="AC10" s="227" t="s">
        <v>377</v>
      </c>
      <c r="AD10" s="228"/>
    </row>
    <row r="11" spans="1:30" s="205" customFormat="1" ht="177" customHeight="1" x14ac:dyDescent="0.2">
      <c r="B11" s="488"/>
      <c r="C11" s="491"/>
      <c r="D11" s="494"/>
      <c r="E11" s="218" t="s">
        <v>397</v>
      </c>
      <c r="F11" s="219" t="s">
        <v>333</v>
      </c>
      <c r="G11" s="220" t="s">
        <v>398</v>
      </c>
      <c r="H11" s="220" t="s">
        <v>399</v>
      </c>
      <c r="I11" s="219">
        <v>2</v>
      </c>
      <c r="J11" s="219">
        <v>1</v>
      </c>
      <c r="K11" s="219">
        <f t="shared" si="0"/>
        <v>2</v>
      </c>
      <c r="L11" s="221" t="str">
        <f t="shared" si="1"/>
        <v>BAJA</v>
      </c>
      <c r="M11" s="220" t="s">
        <v>400</v>
      </c>
      <c r="N11" s="220" t="s">
        <v>145</v>
      </c>
      <c r="O11" s="222" t="s">
        <v>401</v>
      </c>
      <c r="P11" s="223">
        <v>15</v>
      </c>
      <c r="Q11" s="221">
        <v>5</v>
      </c>
      <c r="R11" s="221">
        <v>0</v>
      </c>
      <c r="S11" s="221">
        <v>10</v>
      </c>
      <c r="T11" s="221">
        <v>15</v>
      </c>
      <c r="U11" s="221">
        <v>5</v>
      </c>
      <c r="V11" s="221">
        <v>20</v>
      </c>
      <c r="W11" s="224">
        <f t="shared" si="2"/>
        <v>70</v>
      </c>
      <c r="X11" s="223">
        <v>1</v>
      </c>
      <c r="Y11" s="221">
        <v>1</v>
      </c>
      <c r="Z11" s="221">
        <f t="shared" si="4"/>
        <v>1</v>
      </c>
      <c r="AA11" s="225" t="str">
        <f t="shared" si="3"/>
        <v>BAJA</v>
      </c>
      <c r="AB11" s="226" t="s">
        <v>377</v>
      </c>
      <c r="AC11" s="227"/>
      <c r="AD11" s="229" t="s">
        <v>402</v>
      </c>
    </row>
    <row r="12" spans="1:30" s="205" customFormat="1" ht="88.5" customHeight="1" thickBot="1" x14ac:dyDescent="0.25">
      <c r="B12" s="488"/>
      <c r="C12" s="491"/>
      <c r="D12" s="494"/>
      <c r="E12" s="218" t="s">
        <v>403</v>
      </c>
      <c r="F12" s="220" t="s">
        <v>404</v>
      </c>
      <c r="G12" s="220" t="s">
        <v>405</v>
      </c>
      <c r="H12" s="220" t="s">
        <v>406</v>
      </c>
      <c r="I12" s="219">
        <v>2</v>
      </c>
      <c r="J12" s="219">
        <v>3</v>
      </c>
      <c r="K12" s="219">
        <f t="shared" si="0"/>
        <v>6</v>
      </c>
      <c r="L12" s="221" t="str">
        <f t="shared" si="1"/>
        <v>MODERADA</v>
      </c>
      <c r="M12" s="230" t="s">
        <v>407</v>
      </c>
      <c r="N12" s="220" t="s">
        <v>145</v>
      </c>
      <c r="O12" s="222" t="s">
        <v>401</v>
      </c>
      <c r="P12" s="223">
        <v>15</v>
      </c>
      <c r="Q12" s="221">
        <v>5</v>
      </c>
      <c r="R12" s="221">
        <v>0</v>
      </c>
      <c r="S12" s="221">
        <v>10</v>
      </c>
      <c r="T12" s="221">
        <v>15</v>
      </c>
      <c r="U12" s="221">
        <v>5</v>
      </c>
      <c r="V12" s="221">
        <v>20</v>
      </c>
      <c r="W12" s="224">
        <f t="shared" si="2"/>
        <v>70</v>
      </c>
      <c r="X12" s="223">
        <v>1</v>
      </c>
      <c r="Y12" s="221">
        <v>1</v>
      </c>
      <c r="Z12" s="221">
        <f t="shared" si="4"/>
        <v>1</v>
      </c>
      <c r="AA12" s="225" t="str">
        <f t="shared" si="3"/>
        <v>BAJA</v>
      </c>
      <c r="AB12" s="226"/>
      <c r="AC12" s="227" t="s">
        <v>377</v>
      </c>
      <c r="AD12" s="231"/>
    </row>
    <row r="13" spans="1:30" s="205" customFormat="1" ht="87" customHeight="1" x14ac:dyDescent="0.2">
      <c r="B13" s="488"/>
      <c r="C13" s="491"/>
      <c r="D13" s="494"/>
      <c r="E13" s="218" t="s">
        <v>408</v>
      </c>
      <c r="F13" s="220" t="s">
        <v>409</v>
      </c>
      <c r="G13" s="220" t="s">
        <v>410</v>
      </c>
      <c r="H13" s="220" t="s">
        <v>411</v>
      </c>
      <c r="I13" s="220">
        <v>3</v>
      </c>
      <c r="J13" s="220">
        <v>2</v>
      </c>
      <c r="K13" s="220">
        <f t="shared" si="0"/>
        <v>6</v>
      </c>
      <c r="L13" s="221" t="str">
        <f t="shared" si="1"/>
        <v>MODERADA</v>
      </c>
      <c r="M13" s="220" t="s">
        <v>412</v>
      </c>
      <c r="N13" s="220" t="s">
        <v>145</v>
      </c>
      <c r="O13" s="222" t="s">
        <v>401</v>
      </c>
      <c r="P13" s="223">
        <v>15</v>
      </c>
      <c r="Q13" s="221">
        <v>5</v>
      </c>
      <c r="R13" s="221">
        <v>0</v>
      </c>
      <c r="S13" s="221">
        <v>10</v>
      </c>
      <c r="T13" s="221">
        <v>15</v>
      </c>
      <c r="U13" s="221">
        <v>5</v>
      </c>
      <c r="V13" s="221">
        <v>30</v>
      </c>
      <c r="W13" s="224">
        <f t="shared" si="2"/>
        <v>80</v>
      </c>
      <c r="X13" s="223">
        <v>1</v>
      </c>
      <c r="Y13" s="221">
        <v>1</v>
      </c>
      <c r="Z13" s="221">
        <f t="shared" si="4"/>
        <v>1</v>
      </c>
      <c r="AA13" s="225" t="str">
        <f t="shared" si="3"/>
        <v>BAJA</v>
      </c>
      <c r="AB13" s="226"/>
      <c r="AC13" s="227" t="s">
        <v>377</v>
      </c>
      <c r="AD13" s="232"/>
    </row>
    <row r="14" spans="1:30" s="205" customFormat="1" ht="183.75" customHeight="1" x14ac:dyDescent="0.2">
      <c r="B14" s="488"/>
      <c r="C14" s="491"/>
      <c r="D14" s="494"/>
      <c r="E14" s="218" t="s">
        <v>413</v>
      </c>
      <c r="F14" s="220" t="s">
        <v>285</v>
      </c>
      <c r="G14" s="220" t="s">
        <v>414</v>
      </c>
      <c r="H14" s="220" t="s">
        <v>415</v>
      </c>
      <c r="I14" s="220">
        <v>2</v>
      </c>
      <c r="J14" s="220">
        <v>4</v>
      </c>
      <c r="K14" s="219">
        <f t="shared" si="0"/>
        <v>8</v>
      </c>
      <c r="L14" s="221" t="str">
        <f t="shared" si="1"/>
        <v>ALTA</v>
      </c>
      <c r="M14" s="233" t="s">
        <v>416</v>
      </c>
      <c r="N14" s="220" t="s">
        <v>145</v>
      </c>
      <c r="O14" s="234" t="s">
        <v>194</v>
      </c>
      <c r="P14" s="223">
        <v>15</v>
      </c>
      <c r="Q14" s="221">
        <v>5</v>
      </c>
      <c r="R14" s="221">
        <v>0</v>
      </c>
      <c r="S14" s="221">
        <v>10</v>
      </c>
      <c r="T14" s="221">
        <v>15</v>
      </c>
      <c r="U14" s="221">
        <v>5</v>
      </c>
      <c r="V14" s="221">
        <v>30</v>
      </c>
      <c r="W14" s="224">
        <f t="shared" si="2"/>
        <v>80</v>
      </c>
      <c r="X14" s="223">
        <v>1</v>
      </c>
      <c r="Y14" s="221">
        <v>1</v>
      </c>
      <c r="Z14" s="221">
        <f t="shared" si="4"/>
        <v>1</v>
      </c>
      <c r="AA14" s="225" t="str">
        <f t="shared" si="3"/>
        <v>BAJA</v>
      </c>
      <c r="AB14" s="226"/>
      <c r="AC14" s="227" t="s">
        <v>377</v>
      </c>
      <c r="AD14" s="235"/>
    </row>
    <row r="15" spans="1:30" s="205" customFormat="1" ht="92.25" customHeight="1" x14ac:dyDescent="0.2">
      <c r="B15" s="488"/>
      <c r="C15" s="491"/>
      <c r="D15" s="494"/>
      <c r="E15" s="236" t="s">
        <v>417</v>
      </c>
      <c r="F15" s="219" t="s">
        <v>285</v>
      </c>
      <c r="G15" s="220" t="s">
        <v>418</v>
      </c>
      <c r="H15" s="220" t="s">
        <v>419</v>
      </c>
      <c r="I15" s="219">
        <v>3</v>
      </c>
      <c r="J15" s="219">
        <v>2</v>
      </c>
      <c r="K15" s="219">
        <f t="shared" si="0"/>
        <v>6</v>
      </c>
      <c r="L15" s="221" t="str">
        <f t="shared" si="1"/>
        <v>MODERADA</v>
      </c>
      <c r="M15" s="220" t="s">
        <v>420</v>
      </c>
      <c r="N15" s="220" t="s">
        <v>145</v>
      </c>
      <c r="O15" s="222" t="s">
        <v>421</v>
      </c>
      <c r="P15" s="223">
        <v>15</v>
      </c>
      <c r="Q15" s="221">
        <v>5</v>
      </c>
      <c r="R15" s="221">
        <v>0</v>
      </c>
      <c r="S15" s="221">
        <v>10</v>
      </c>
      <c r="T15" s="221">
        <v>15</v>
      </c>
      <c r="U15" s="221">
        <v>5</v>
      </c>
      <c r="V15" s="221">
        <v>30</v>
      </c>
      <c r="W15" s="224">
        <f t="shared" si="2"/>
        <v>80</v>
      </c>
      <c r="X15" s="223">
        <v>1</v>
      </c>
      <c r="Y15" s="221">
        <v>1</v>
      </c>
      <c r="Z15" s="221">
        <f t="shared" si="4"/>
        <v>1</v>
      </c>
      <c r="AA15" s="225" t="str">
        <f t="shared" si="3"/>
        <v>BAJA</v>
      </c>
      <c r="AB15" s="226"/>
      <c r="AC15" s="227" t="s">
        <v>377</v>
      </c>
      <c r="AD15" s="235"/>
    </row>
    <row r="16" spans="1:30" s="205" customFormat="1" ht="167.25" customHeight="1" thickBot="1" x14ac:dyDescent="0.25">
      <c r="B16" s="488"/>
      <c r="C16" s="491"/>
      <c r="D16" s="494"/>
      <c r="E16" s="218" t="s">
        <v>422</v>
      </c>
      <c r="F16" s="220" t="s">
        <v>285</v>
      </c>
      <c r="G16" s="220" t="s">
        <v>423</v>
      </c>
      <c r="H16" s="220" t="s">
        <v>424</v>
      </c>
      <c r="I16" s="220">
        <v>2</v>
      </c>
      <c r="J16" s="220">
        <v>2</v>
      </c>
      <c r="K16" s="219">
        <f t="shared" si="0"/>
        <v>4</v>
      </c>
      <c r="L16" s="221" t="str">
        <f t="shared" si="1"/>
        <v>MODERADA</v>
      </c>
      <c r="M16" s="233" t="s">
        <v>425</v>
      </c>
      <c r="N16" s="220" t="s">
        <v>145</v>
      </c>
      <c r="O16" s="234" t="s">
        <v>401</v>
      </c>
      <c r="P16" s="223">
        <v>15</v>
      </c>
      <c r="Q16" s="221">
        <v>5</v>
      </c>
      <c r="R16" s="221">
        <v>0</v>
      </c>
      <c r="S16" s="221">
        <v>10</v>
      </c>
      <c r="T16" s="221">
        <v>15</v>
      </c>
      <c r="U16" s="221">
        <v>5</v>
      </c>
      <c r="V16" s="221">
        <v>30</v>
      </c>
      <c r="W16" s="224"/>
      <c r="X16" s="223">
        <v>1</v>
      </c>
      <c r="Y16" s="221">
        <v>1</v>
      </c>
      <c r="Z16" s="221">
        <f t="shared" si="4"/>
        <v>1</v>
      </c>
      <c r="AA16" s="225" t="str">
        <f t="shared" si="3"/>
        <v>BAJA</v>
      </c>
      <c r="AB16" s="226"/>
      <c r="AC16" s="227" t="s">
        <v>377</v>
      </c>
      <c r="AD16" s="237"/>
    </row>
    <row r="17" spans="2:30" s="205" customFormat="1" ht="133.5" customHeight="1" thickBot="1" x14ac:dyDescent="0.25">
      <c r="B17" s="488"/>
      <c r="C17" s="491"/>
      <c r="D17" s="494"/>
      <c r="E17" s="218" t="s">
        <v>426</v>
      </c>
      <c r="F17" s="220" t="s">
        <v>404</v>
      </c>
      <c r="G17" s="220" t="s">
        <v>427</v>
      </c>
      <c r="H17" s="220" t="s">
        <v>428</v>
      </c>
      <c r="I17" s="219">
        <v>1</v>
      </c>
      <c r="J17" s="219">
        <v>2</v>
      </c>
      <c r="K17" s="219">
        <f t="shared" si="0"/>
        <v>2</v>
      </c>
      <c r="L17" s="221" t="str">
        <f t="shared" si="1"/>
        <v>BAJA</v>
      </c>
      <c r="M17" s="220" t="s">
        <v>429</v>
      </c>
      <c r="N17" s="220" t="s">
        <v>145</v>
      </c>
      <c r="O17" s="234" t="s">
        <v>421</v>
      </c>
      <c r="P17" s="223">
        <v>15</v>
      </c>
      <c r="Q17" s="221">
        <v>5</v>
      </c>
      <c r="R17" s="221">
        <v>0</v>
      </c>
      <c r="S17" s="221">
        <v>10</v>
      </c>
      <c r="T17" s="221">
        <v>15</v>
      </c>
      <c r="U17" s="221">
        <v>5</v>
      </c>
      <c r="V17" s="221">
        <v>30</v>
      </c>
      <c r="W17" s="224"/>
      <c r="X17" s="223">
        <v>1</v>
      </c>
      <c r="Y17" s="221">
        <v>1</v>
      </c>
      <c r="Z17" s="221">
        <f t="shared" si="4"/>
        <v>1</v>
      </c>
      <c r="AA17" s="225" t="str">
        <f t="shared" si="3"/>
        <v>BAJA</v>
      </c>
      <c r="AB17" s="226" t="s">
        <v>377</v>
      </c>
      <c r="AC17" s="227"/>
      <c r="AD17" s="229" t="s">
        <v>430</v>
      </c>
    </row>
    <row r="18" spans="2:30" s="205" customFormat="1" ht="79.5" customHeight="1" x14ac:dyDescent="0.2">
      <c r="B18" s="488"/>
      <c r="C18" s="491"/>
      <c r="D18" s="494"/>
      <c r="E18" s="218" t="s">
        <v>431</v>
      </c>
      <c r="F18" s="220" t="s">
        <v>285</v>
      </c>
      <c r="G18" s="220" t="s">
        <v>405</v>
      </c>
      <c r="H18" s="220" t="s">
        <v>432</v>
      </c>
      <c r="I18" s="219">
        <v>1</v>
      </c>
      <c r="J18" s="219">
        <v>1</v>
      </c>
      <c r="K18" s="219">
        <f t="shared" si="0"/>
        <v>1</v>
      </c>
      <c r="L18" s="221" t="str">
        <f t="shared" si="1"/>
        <v>BAJA</v>
      </c>
      <c r="M18" s="230" t="s">
        <v>407</v>
      </c>
      <c r="N18" s="220" t="s">
        <v>145</v>
      </c>
      <c r="O18" s="222" t="s">
        <v>401</v>
      </c>
      <c r="P18" s="223">
        <v>15</v>
      </c>
      <c r="Q18" s="221">
        <v>5</v>
      </c>
      <c r="R18" s="221">
        <v>0</v>
      </c>
      <c r="S18" s="221">
        <v>10</v>
      </c>
      <c r="T18" s="221">
        <v>15</v>
      </c>
      <c r="U18" s="221">
        <v>5</v>
      </c>
      <c r="V18" s="221">
        <v>30</v>
      </c>
      <c r="W18" s="224">
        <f t="shared" ref="W18:W24" si="5">SUM(P18:V18)</f>
        <v>80</v>
      </c>
      <c r="X18" s="223">
        <v>1</v>
      </c>
      <c r="Y18" s="221">
        <v>1</v>
      </c>
      <c r="Z18" s="221">
        <f t="shared" si="4"/>
        <v>1</v>
      </c>
      <c r="AA18" s="225" t="str">
        <f t="shared" si="3"/>
        <v>BAJA</v>
      </c>
      <c r="AB18" s="226"/>
      <c r="AC18" s="227" t="s">
        <v>377</v>
      </c>
      <c r="AD18" s="232"/>
    </row>
    <row r="19" spans="2:30" s="205" customFormat="1" ht="95.25" customHeight="1" x14ac:dyDescent="0.2">
      <c r="B19" s="488"/>
      <c r="C19" s="491"/>
      <c r="D19" s="494"/>
      <c r="E19" s="218" t="s">
        <v>433</v>
      </c>
      <c r="F19" s="219" t="s">
        <v>285</v>
      </c>
      <c r="G19" s="220" t="s">
        <v>418</v>
      </c>
      <c r="H19" s="220" t="s">
        <v>406</v>
      </c>
      <c r="I19" s="219">
        <v>3</v>
      </c>
      <c r="J19" s="219">
        <v>1</v>
      </c>
      <c r="K19" s="219">
        <f t="shared" si="0"/>
        <v>3</v>
      </c>
      <c r="L19" s="221" t="str">
        <f t="shared" si="1"/>
        <v>BAJA</v>
      </c>
      <c r="M19" s="220" t="s">
        <v>434</v>
      </c>
      <c r="N19" s="220" t="s">
        <v>145</v>
      </c>
      <c r="O19" s="222" t="s">
        <v>391</v>
      </c>
      <c r="P19" s="223">
        <v>15</v>
      </c>
      <c r="Q19" s="221">
        <v>5</v>
      </c>
      <c r="R19" s="221">
        <v>0</v>
      </c>
      <c r="S19" s="221">
        <v>10</v>
      </c>
      <c r="T19" s="221">
        <v>15</v>
      </c>
      <c r="U19" s="221">
        <v>5</v>
      </c>
      <c r="V19" s="221">
        <v>30</v>
      </c>
      <c r="W19" s="224">
        <f t="shared" si="5"/>
        <v>80</v>
      </c>
      <c r="X19" s="223">
        <v>1</v>
      </c>
      <c r="Y19" s="221">
        <v>1</v>
      </c>
      <c r="Z19" s="221">
        <f t="shared" si="4"/>
        <v>1</v>
      </c>
      <c r="AA19" s="225" t="str">
        <f t="shared" si="3"/>
        <v>BAJA</v>
      </c>
      <c r="AB19" s="226" t="s">
        <v>377</v>
      </c>
      <c r="AC19" s="227"/>
      <c r="AD19" s="229" t="s">
        <v>435</v>
      </c>
    </row>
    <row r="20" spans="2:30" s="205" customFormat="1" ht="175.5" customHeight="1" thickBot="1" x14ac:dyDescent="0.25">
      <c r="B20" s="488"/>
      <c r="C20" s="491"/>
      <c r="D20" s="494"/>
      <c r="E20" s="238" t="s">
        <v>436</v>
      </c>
      <c r="F20" s="220" t="s">
        <v>285</v>
      </c>
      <c r="G20" s="220" t="s">
        <v>437</v>
      </c>
      <c r="H20" s="220" t="s">
        <v>438</v>
      </c>
      <c r="I20" s="239">
        <v>2</v>
      </c>
      <c r="J20" s="239">
        <v>2</v>
      </c>
      <c r="K20" s="239">
        <f t="shared" si="0"/>
        <v>4</v>
      </c>
      <c r="L20" s="240" t="str">
        <f t="shared" si="1"/>
        <v>MODERADA</v>
      </c>
      <c r="M20" s="241" t="s">
        <v>439</v>
      </c>
      <c r="N20" s="220" t="s">
        <v>145</v>
      </c>
      <c r="O20" s="234" t="s">
        <v>440</v>
      </c>
      <c r="P20" s="223">
        <v>15</v>
      </c>
      <c r="Q20" s="221">
        <v>5</v>
      </c>
      <c r="R20" s="221">
        <v>0</v>
      </c>
      <c r="S20" s="221">
        <v>10</v>
      </c>
      <c r="T20" s="221">
        <v>15</v>
      </c>
      <c r="U20" s="221">
        <v>5</v>
      </c>
      <c r="V20" s="221">
        <v>15</v>
      </c>
      <c r="W20" s="224">
        <f t="shared" si="5"/>
        <v>65</v>
      </c>
      <c r="X20" s="223">
        <v>1</v>
      </c>
      <c r="Y20" s="221">
        <v>1</v>
      </c>
      <c r="Z20" s="221">
        <f t="shared" si="4"/>
        <v>1</v>
      </c>
      <c r="AA20" s="225" t="str">
        <f t="shared" si="3"/>
        <v>BAJA</v>
      </c>
      <c r="AB20" s="226"/>
      <c r="AC20" s="227" t="s">
        <v>377</v>
      </c>
      <c r="AD20" s="242"/>
    </row>
    <row r="21" spans="2:30" s="205" customFormat="1" ht="126" customHeight="1" x14ac:dyDescent="0.2">
      <c r="B21" s="488"/>
      <c r="C21" s="491"/>
      <c r="D21" s="494"/>
      <c r="E21" s="218" t="s">
        <v>441</v>
      </c>
      <c r="F21" s="219" t="s">
        <v>442</v>
      </c>
      <c r="G21" s="220" t="s">
        <v>443</v>
      </c>
      <c r="H21" s="234" t="s">
        <v>444</v>
      </c>
      <c r="I21" s="243">
        <v>3</v>
      </c>
      <c r="J21" s="207">
        <v>2</v>
      </c>
      <c r="K21" s="207">
        <f t="shared" si="0"/>
        <v>6</v>
      </c>
      <c r="L21" s="244" t="str">
        <f t="shared" si="1"/>
        <v>MODERADA</v>
      </c>
      <c r="M21" s="245" t="s">
        <v>445</v>
      </c>
      <c r="N21" s="220" t="s">
        <v>145</v>
      </c>
      <c r="O21" s="222" t="s">
        <v>401</v>
      </c>
      <c r="P21" s="223">
        <v>15</v>
      </c>
      <c r="Q21" s="221">
        <v>5</v>
      </c>
      <c r="R21" s="221">
        <v>0</v>
      </c>
      <c r="S21" s="221">
        <v>10</v>
      </c>
      <c r="T21" s="221">
        <v>15</v>
      </c>
      <c r="U21" s="221">
        <v>5</v>
      </c>
      <c r="V21" s="221">
        <v>30</v>
      </c>
      <c r="W21" s="224">
        <f t="shared" si="5"/>
        <v>80</v>
      </c>
      <c r="X21" s="223">
        <v>1</v>
      </c>
      <c r="Y21" s="221">
        <v>1</v>
      </c>
      <c r="Z21" s="221">
        <f t="shared" si="4"/>
        <v>1</v>
      </c>
      <c r="AA21" s="225" t="str">
        <f t="shared" si="3"/>
        <v>BAJA</v>
      </c>
      <c r="AB21" s="226"/>
      <c r="AC21" s="227" t="s">
        <v>377</v>
      </c>
      <c r="AD21" s="242"/>
    </row>
    <row r="22" spans="2:30" s="205" customFormat="1" ht="118.5" customHeight="1" x14ac:dyDescent="0.25">
      <c r="B22" s="488"/>
      <c r="C22" s="491"/>
      <c r="D22" s="494"/>
      <c r="E22" s="218" t="s">
        <v>446</v>
      </c>
      <c r="F22" s="219" t="s">
        <v>284</v>
      </c>
      <c r="G22" s="220" t="s">
        <v>447</v>
      </c>
      <c r="H22" s="234" t="s">
        <v>444</v>
      </c>
      <c r="I22" s="246">
        <v>1</v>
      </c>
      <c r="J22" s="219">
        <v>4</v>
      </c>
      <c r="K22" s="219">
        <f t="shared" si="0"/>
        <v>4</v>
      </c>
      <c r="L22" s="224" t="str">
        <f t="shared" si="1"/>
        <v>MODERADA</v>
      </c>
      <c r="M22" s="247" t="s">
        <v>448</v>
      </c>
      <c r="N22" s="220" t="s">
        <v>145</v>
      </c>
      <c r="O22" s="222" t="s">
        <v>391</v>
      </c>
      <c r="P22" s="223">
        <v>15</v>
      </c>
      <c r="Q22" s="221">
        <v>5</v>
      </c>
      <c r="R22" s="221">
        <v>0</v>
      </c>
      <c r="S22" s="221">
        <v>10</v>
      </c>
      <c r="T22" s="221">
        <v>15</v>
      </c>
      <c r="U22" s="221">
        <v>5</v>
      </c>
      <c r="V22" s="221">
        <v>30</v>
      </c>
      <c r="W22" s="224">
        <f t="shared" si="5"/>
        <v>80</v>
      </c>
      <c r="X22" s="223">
        <v>1</v>
      </c>
      <c r="Y22" s="221">
        <v>1</v>
      </c>
      <c r="Z22" s="221">
        <f t="shared" si="4"/>
        <v>1</v>
      </c>
      <c r="AA22" s="225" t="str">
        <f t="shared" si="3"/>
        <v>BAJA</v>
      </c>
      <c r="AB22" s="226"/>
      <c r="AC22" s="227" t="s">
        <v>377</v>
      </c>
      <c r="AD22" s="242"/>
    </row>
    <row r="23" spans="2:30" s="205" customFormat="1" ht="212.25" customHeight="1" x14ac:dyDescent="0.2">
      <c r="B23" s="488"/>
      <c r="C23" s="491"/>
      <c r="D23" s="494"/>
      <c r="E23" s="218" t="s">
        <v>449</v>
      </c>
      <c r="F23" s="220" t="s">
        <v>450</v>
      </c>
      <c r="G23" s="220" t="s">
        <v>451</v>
      </c>
      <c r="H23" s="234" t="s">
        <v>452</v>
      </c>
      <c r="I23" s="246">
        <v>1</v>
      </c>
      <c r="J23" s="219">
        <v>2</v>
      </c>
      <c r="K23" s="219">
        <f t="shared" si="0"/>
        <v>2</v>
      </c>
      <c r="L23" s="224" t="str">
        <f t="shared" si="1"/>
        <v>BAJA</v>
      </c>
      <c r="M23" s="248" t="s">
        <v>453</v>
      </c>
      <c r="N23" s="220" t="s">
        <v>145</v>
      </c>
      <c r="O23" s="234" t="s">
        <v>454</v>
      </c>
      <c r="P23" s="223">
        <v>15</v>
      </c>
      <c r="Q23" s="221">
        <v>5</v>
      </c>
      <c r="R23" s="221">
        <v>0</v>
      </c>
      <c r="S23" s="221">
        <v>10</v>
      </c>
      <c r="T23" s="221">
        <v>15</v>
      </c>
      <c r="U23" s="221">
        <v>5</v>
      </c>
      <c r="V23" s="221">
        <v>30</v>
      </c>
      <c r="W23" s="224">
        <f t="shared" si="5"/>
        <v>80</v>
      </c>
      <c r="X23" s="223">
        <v>1</v>
      </c>
      <c r="Y23" s="221">
        <v>1</v>
      </c>
      <c r="Z23" s="221">
        <f t="shared" si="4"/>
        <v>1</v>
      </c>
      <c r="AA23" s="225" t="str">
        <f t="shared" si="3"/>
        <v>BAJA</v>
      </c>
      <c r="AB23" s="226"/>
      <c r="AC23" s="227" t="s">
        <v>377</v>
      </c>
      <c r="AD23" s="229"/>
    </row>
    <row r="24" spans="2:30" s="205" customFormat="1" ht="66" customHeight="1" thickBot="1" x14ac:dyDescent="0.25">
      <c r="B24" s="488"/>
      <c r="C24" s="491"/>
      <c r="D24" s="494"/>
      <c r="E24" s="218" t="s">
        <v>455</v>
      </c>
      <c r="F24" s="219" t="s">
        <v>265</v>
      </c>
      <c r="G24" s="220" t="s">
        <v>456</v>
      </c>
      <c r="H24" s="234" t="s">
        <v>457</v>
      </c>
      <c r="I24" s="246">
        <v>2</v>
      </c>
      <c r="J24" s="219">
        <v>1</v>
      </c>
      <c r="K24" s="219">
        <f t="shared" si="0"/>
        <v>2</v>
      </c>
      <c r="L24" s="224" t="str">
        <f t="shared" si="1"/>
        <v>BAJA</v>
      </c>
      <c r="M24" s="245" t="s">
        <v>458</v>
      </c>
      <c r="N24" s="220" t="s">
        <v>145</v>
      </c>
      <c r="O24" s="222" t="s">
        <v>454</v>
      </c>
      <c r="P24" s="223">
        <v>15</v>
      </c>
      <c r="Q24" s="221">
        <v>5</v>
      </c>
      <c r="R24" s="221">
        <v>0</v>
      </c>
      <c r="S24" s="221">
        <v>10</v>
      </c>
      <c r="T24" s="221">
        <v>15</v>
      </c>
      <c r="U24" s="221">
        <v>5</v>
      </c>
      <c r="V24" s="221">
        <v>30</v>
      </c>
      <c r="W24" s="224">
        <f t="shared" si="5"/>
        <v>80</v>
      </c>
      <c r="X24" s="223">
        <v>1</v>
      </c>
      <c r="Y24" s="221">
        <v>1</v>
      </c>
      <c r="Z24" s="221">
        <f t="shared" si="4"/>
        <v>1</v>
      </c>
      <c r="AA24" s="225" t="str">
        <f t="shared" si="3"/>
        <v>BAJA</v>
      </c>
      <c r="AB24" s="226"/>
      <c r="AC24" s="227" t="s">
        <v>377</v>
      </c>
      <c r="AD24" s="249"/>
    </row>
    <row r="25" spans="2:30" s="205" customFormat="1" ht="74.25" customHeight="1" x14ac:dyDescent="0.2">
      <c r="B25" s="488"/>
      <c r="C25" s="491"/>
      <c r="D25" s="494"/>
      <c r="E25" s="218" t="s">
        <v>459</v>
      </c>
      <c r="F25" s="220" t="s">
        <v>265</v>
      </c>
      <c r="G25" s="220" t="s">
        <v>460</v>
      </c>
      <c r="H25" s="234" t="s">
        <v>461</v>
      </c>
      <c r="I25" s="218">
        <v>1</v>
      </c>
      <c r="J25" s="220">
        <v>1</v>
      </c>
      <c r="K25" s="219">
        <f t="shared" si="0"/>
        <v>1</v>
      </c>
      <c r="L25" s="224" t="str">
        <f t="shared" si="1"/>
        <v>BAJA</v>
      </c>
      <c r="M25" s="250" t="s">
        <v>462</v>
      </c>
      <c r="N25" s="220" t="s">
        <v>145</v>
      </c>
      <c r="O25" s="234" t="s">
        <v>463</v>
      </c>
      <c r="P25" s="223">
        <v>15</v>
      </c>
      <c r="Q25" s="221">
        <v>5</v>
      </c>
      <c r="R25" s="221">
        <v>15</v>
      </c>
      <c r="S25" s="221">
        <v>10</v>
      </c>
      <c r="T25" s="221">
        <v>15</v>
      </c>
      <c r="U25" s="221">
        <v>5</v>
      </c>
      <c r="V25" s="221">
        <v>30</v>
      </c>
      <c r="W25" s="224">
        <f>SUM(P25:V25)</f>
        <v>95</v>
      </c>
      <c r="X25" s="223">
        <v>1</v>
      </c>
      <c r="Y25" s="221">
        <v>1</v>
      </c>
      <c r="Z25" s="221">
        <f t="shared" si="4"/>
        <v>1</v>
      </c>
      <c r="AA25" s="225" t="str">
        <f>IF(Z25&lt;=3,"BAJA",IF(AND(Z25&gt;=4,Z25&lt;=6),"MODERADA",IF(AND(Z25&gt;=8,Z25&lt;=12),"ALTA",IF(AND(Z25&gt;=15),"EXTREMA"))))</f>
        <v>BAJA</v>
      </c>
      <c r="AB25" s="226"/>
      <c r="AC25" s="227" t="s">
        <v>377</v>
      </c>
      <c r="AD25" s="251"/>
    </row>
    <row r="26" spans="2:30" s="205" customFormat="1" ht="94.5" customHeight="1" thickBot="1" x14ac:dyDescent="0.25">
      <c r="B26" s="489"/>
      <c r="C26" s="492"/>
      <c r="D26" s="495"/>
      <c r="E26" s="252" t="s">
        <v>464</v>
      </c>
      <c r="F26" s="253" t="s">
        <v>285</v>
      </c>
      <c r="G26" s="253" t="s">
        <v>465</v>
      </c>
      <c r="H26" s="254" t="s">
        <v>466</v>
      </c>
      <c r="I26" s="255">
        <v>3</v>
      </c>
      <c r="J26" s="256">
        <v>1</v>
      </c>
      <c r="K26" s="256">
        <f t="shared" si="0"/>
        <v>3</v>
      </c>
      <c r="L26" s="257" t="str">
        <f t="shared" si="1"/>
        <v>BAJA</v>
      </c>
      <c r="M26" s="258" t="s">
        <v>467</v>
      </c>
      <c r="N26" s="253" t="s">
        <v>145</v>
      </c>
      <c r="O26" s="259" t="s">
        <v>401</v>
      </c>
      <c r="P26" s="260">
        <v>15</v>
      </c>
      <c r="Q26" s="261">
        <v>5</v>
      </c>
      <c r="R26" s="261">
        <v>0</v>
      </c>
      <c r="S26" s="261">
        <v>10</v>
      </c>
      <c r="T26" s="261">
        <v>15</v>
      </c>
      <c r="U26" s="261">
        <v>10</v>
      </c>
      <c r="V26" s="261">
        <v>30</v>
      </c>
      <c r="W26" s="257">
        <f>SUM(P26:V26)</f>
        <v>85</v>
      </c>
      <c r="X26" s="260">
        <v>1</v>
      </c>
      <c r="Y26" s="261">
        <v>1</v>
      </c>
      <c r="Z26" s="261">
        <f>+(X26*Y26)</f>
        <v>1</v>
      </c>
      <c r="AA26" s="262" t="str">
        <f>IF(Z26&lt;=3,"BAJA",IF(AND(Z26&gt;=4,Z26&lt;=6),"MODERADA",IF(AND(Z26&gt;=8,Z26&lt;=12),"ALTA",IF(AND(Z26&gt;=15),"EXTREMA"))))</f>
        <v>BAJA</v>
      </c>
      <c r="AB26" s="263"/>
      <c r="AC26" s="264" t="s">
        <v>377</v>
      </c>
      <c r="AD26" s="249"/>
    </row>
  </sheetData>
  <sheetProtection selectLockedCells="1" selectUnlockedCells="1"/>
  <mergeCells count="17">
    <mergeCell ref="B3:AD3"/>
    <mergeCell ref="B4:AD4"/>
    <mergeCell ref="B5:D5"/>
    <mergeCell ref="H5:AD5"/>
    <mergeCell ref="A6:O6"/>
    <mergeCell ref="P7:W7"/>
    <mergeCell ref="X7:AA7"/>
    <mergeCell ref="AB7:AC7"/>
    <mergeCell ref="AD7:AD8"/>
    <mergeCell ref="B9:B26"/>
    <mergeCell ref="C9:C26"/>
    <mergeCell ref="D9:D26"/>
    <mergeCell ref="B7:H7"/>
    <mergeCell ref="I7:L7"/>
    <mergeCell ref="M7:M8"/>
    <mergeCell ref="N7:N8"/>
    <mergeCell ref="O7:O8"/>
  </mergeCells>
  <conditionalFormatting sqref="B8:H8">
    <cfRule type="cellIs" priority="41" stopIfTrue="1" operator="lessThanOrEqual">
      <formula>60</formula>
    </cfRule>
  </conditionalFormatting>
  <conditionalFormatting sqref="B7 I7:K7 X7:Z7">
    <cfRule type="cellIs" priority="40" stopIfTrue="1" operator="lessThanOrEqual">
      <formula>60</formula>
    </cfRule>
  </conditionalFormatting>
  <conditionalFormatting sqref="B2:C2 B3:B4">
    <cfRule type="cellIs" priority="39" stopIfTrue="1" operator="lessThanOrEqual">
      <formula>60</formula>
    </cfRule>
  </conditionalFormatting>
  <conditionalFormatting sqref="L9 L13:L26 AA13:AA26">
    <cfRule type="cellIs" dxfId="240" priority="35" stopIfTrue="1" operator="equal">
      <formula>"EXTREMA"</formula>
    </cfRule>
    <cfRule type="cellIs" dxfId="239" priority="36" stopIfTrue="1" operator="equal">
      <formula>"ALTA"</formula>
    </cfRule>
    <cfRule type="cellIs" dxfId="238" priority="37" stopIfTrue="1" operator="equal">
      <formula>"MODERADA"</formula>
    </cfRule>
    <cfRule type="cellIs" dxfId="237" priority="38" stopIfTrue="1" operator="equal">
      <formula>"BAJA"</formula>
    </cfRule>
  </conditionalFormatting>
  <conditionalFormatting sqref="X8 Z9:Z26">
    <cfRule type="cellIs" dxfId="236" priority="30" stopIfTrue="1" operator="equal">
      <formula>"EXTREMA"</formula>
    </cfRule>
  </conditionalFormatting>
  <conditionalFormatting sqref="X9:X26">
    <cfRule type="cellIs" dxfId="235" priority="31" stopIfTrue="1" operator="equal">
      <formula>"EXTREMA"</formula>
    </cfRule>
  </conditionalFormatting>
  <conditionalFormatting sqref="Z9:Z26">
    <cfRule type="cellIs" dxfId="234" priority="32" stopIfTrue="1" operator="equal">
      <formula>"BAJA"</formula>
    </cfRule>
    <cfRule type="cellIs" dxfId="233" priority="33" stopIfTrue="1" operator="equal">
      <formula>"ALTA"</formula>
    </cfRule>
    <cfRule type="cellIs" dxfId="232" priority="34" stopIfTrue="1" operator="equal">
      <formula>"MODERADA"</formula>
    </cfRule>
  </conditionalFormatting>
  <conditionalFormatting sqref="AA9 AA12">
    <cfRule type="cellIs" dxfId="231" priority="26" stopIfTrue="1" operator="equal">
      <formula>"EXTREMA"</formula>
    </cfRule>
    <cfRule type="cellIs" dxfId="230" priority="27" stopIfTrue="1" operator="equal">
      <formula>"ALTA"</formula>
    </cfRule>
    <cfRule type="cellIs" dxfId="229" priority="28" stopIfTrue="1" operator="equal">
      <formula>"MODERADA"</formula>
    </cfRule>
    <cfRule type="cellIs" dxfId="228" priority="29" stopIfTrue="1" operator="equal">
      <formula>"BAJA"</formula>
    </cfRule>
  </conditionalFormatting>
  <conditionalFormatting sqref="I8">
    <cfRule type="cellIs" dxfId="227" priority="25" stopIfTrue="1" operator="equal">
      <formula>"EXTREMA"</formula>
    </cfRule>
  </conditionalFormatting>
  <conditionalFormatting sqref="L10">
    <cfRule type="cellIs" dxfId="226" priority="21" stopIfTrue="1" operator="equal">
      <formula>"EXTREMA"</formula>
    </cfRule>
    <cfRule type="cellIs" dxfId="225" priority="22" stopIfTrue="1" operator="equal">
      <formula>"ALTA"</formula>
    </cfRule>
    <cfRule type="cellIs" dxfId="224" priority="23" stopIfTrue="1" operator="equal">
      <formula>"MODERADA"</formula>
    </cfRule>
    <cfRule type="cellIs" dxfId="223" priority="24" stopIfTrue="1" operator="equal">
      <formula>"BAJA"</formula>
    </cfRule>
  </conditionalFormatting>
  <conditionalFormatting sqref="AA10">
    <cfRule type="cellIs" dxfId="222" priority="17" stopIfTrue="1" operator="equal">
      <formula>"EXTREMA"</formula>
    </cfRule>
    <cfRule type="cellIs" dxfId="221" priority="18" stopIfTrue="1" operator="equal">
      <formula>"ALTA"</formula>
    </cfRule>
    <cfRule type="cellIs" dxfId="220" priority="19" stopIfTrue="1" operator="equal">
      <formula>"MODERADA"</formula>
    </cfRule>
    <cfRule type="cellIs" dxfId="219" priority="20" stopIfTrue="1" operator="equal">
      <formula>"BAJA"</formula>
    </cfRule>
  </conditionalFormatting>
  <conditionalFormatting sqref="L11:L12">
    <cfRule type="cellIs" dxfId="218" priority="13" stopIfTrue="1" operator="equal">
      <formula>"EXTREMA"</formula>
    </cfRule>
    <cfRule type="cellIs" dxfId="217" priority="14" stopIfTrue="1" operator="equal">
      <formula>"ALTA"</formula>
    </cfRule>
    <cfRule type="cellIs" dxfId="216" priority="15" stopIfTrue="1" operator="equal">
      <formula>"MODERADA"</formula>
    </cfRule>
    <cfRule type="cellIs" dxfId="215" priority="16" stopIfTrue="1" operator="equal">
      <formula>"BAJA"</formula>
    </cfRule>
  </conditionalFormatting>
  <conditionalFormatting sqref="AA11">
    <cfRule type="cellIs" dxfId="214" priority="9" stopIfTrue="1" operator="equal">
      <formula>"EXTREMA"</formula>
    </cfRule>
    <cfRule type="cellIs" dxfId="213" priority="10" stopIfTrue="1" operator="equal">
      <formula>"ALTA"</formula>
    </cfRule>
    <cfRule type="cellIs" dxfId="212" priority="11" stopIfTrue="1" operator="equal">
      <formula>"MODERADA"</formula>
    </cfRule>
    <cfRule type="cellIs" dxfId="211" priority="12" stopIfTrue="1" operator="equal">
      <formula>"BAJA"</formula>
    </cfRule>
  </conditionalFormatting>
  <conditionalFormatting sqref="F17">
    <cfRule type="cellIs" priority="6" stopIfTrue="1" operator="lessThanOrEqual">
      <formula>60</formula>
    </cfRule>
  </conditionalFormatting>
  <conditionalFormatting sqref="G17">
    <cfRule type="cellIs" priority="5" stopIfTrue="1" operator="lessThanOrEqual">
      <formula>60</formula>
    </cfRule>
  </conditionalFormatting>
  <conditionalFormatting sqref="G25:H25 G14:H14 G16:H16">
    <cfRule type="cellIs" priority="8" stopIfTrue="1" operator="lessThanOrEqual">
      <formula>60</formula>
    </cfRule>
  </conditionalFormatting>
  <conditionalFormatting sqref="G12 E25 F26:H26">
    <cfRule type="cellIs" priority="7" stopIfTrue="1" operator="lessThanOrEqual">
      <formula>60</formula>
    </cfRule>
  </conditionalFormatting>
  <conditionalFormatting sqref="H18">
    <cfRule type="cellIs" priority="3" stopIfTrue="1" operator="lessThanOrEqual">
      <formula>60</formula>
    </cfRule>
  </conditionalFormatting>
  <conditionalFormatting sqref="H17">
    <cfRule type="cellIs" priority="4" stopIfTrue="1" operator="lessThanOrEqual">
      <formula>60</formula>
    </cfRule>
  </conditionalFormatting>
  <conditionalFormatting sqref="G20:H20">
    <cfRule type="cellIs" priority="2" stopIfTrue="1" operator="lessThanOrEqual">
      <formula>60</formula>
    </cfRule>
  </conditionalFormatting>
  <conditionalFormatting sqref="G23:H23">
    <cfRule type="cellIs" priority="1" stopIfTrue="1" operator="lessThanOrEqual">
      <formula>60</formula>
    </cfRule>
  </conditionalFormatting>
  <printOptions horizontalCentered="1" verticalCentered="1"/>
  <pageMargins left="0.39370078740157483" right="0.39370078740157483" top="0.78740157480314965" bottom="0.78740157480314965" header="0" footer="0"/>
  <pageSetup paperSize="5" scale="4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D16"/>
  <sheetViews>
    <sheetView showWhiteSpace="0" zoomScale="55" zoomScaleNormal="55" zoomScalePageLayoutView="60" workbookViewId="0">
      <pane xSplit="6" ySplit="8" topLeftCell="G9" activePane="bottomRight" state="frozen"/>
      <selection pane="topRight" activeCell="H1" sqref="H1"/>
      <selection pane="bottomLeft" activeCell="A10" sqref="A10"/>
      <selection pane="bottomRight" activeCell="L12" sqref="L12"/>
    </sheetView>
  </sheetViews>
  <sheetFormatPr baseColWidth="10" defaultRowHeight="15" x14ac:dyDescent="0.2"/>
  <cols>
    <col min="1" max="1" width="6" style="265" customWidth="1"/>
    <col min="2" max="2" width="24.140625" style="2" customWidth="1"/>
    <col min="3" max="3" width="21.140625" style="2" customWidth="1"/>
    <col min="4" max="4" width="20.28515625" style="2" customWidth="1"/>
    <col min="5" max="5" width="25.28515625" style="2" customWidth="1"/>
    <col min="6" max="6" width="23.140625" style="2" customWidth="1"/>
    <col min="7" max="7" width="31.7109375" style="2" customWidth="1"/>
    <col min="8" max="8" width="30.140625" style="265" customWidth="1"/>
    <col min="9" max="9" width="18.85546875" style="265" customWidth="1"/>
    <col min="10" max="10" width="11.85546875" style="265" customWidth="1"/>
    <col min="11" max="11" width="19.140625" style="265" customWidth="1"/>
    <col min="12" max="12" width="14.85546875" style="265" customWidth="1"/>
    <col min="13" max="13" width="35.42578125" style="265" customWidth="1"/>
    <col min="14" max="14" width="21.140625" style="265" customWidth="1"/>
    <col min="15" max="15" width="22.42578125" style="265" customWidth="1"/>
    <col min="16" max="16" width="13.28515625" style="265" customWidth="1"/>
    <col min="17" max="17" width="15.28515625" style="265" customWidth="1"/>
    <col min="18" max="23" width="13.28515625" style="265" customWidth="1"/>
    <col min="24" max="24" width="19.28515625" style="265" customWidth="1"/>
    <col min="25" max="25" width="13.140625" style="265" customWidth="1"/>
    <col min="26" max="26" width="19" style="265" customWidth="1"/>
    <col min="27" max="27" width="12.7109375" style="265" customWidth="1"/>
    <col min="28" max="28" width="11.7109375" style="265" customWidth="1"/>
    <col min="29" max="29" width="11.42578125" style="265"/>
    <col min="30" max="30" width="41" style="265" customWidth="1"/>
    <col min="31" max="16384" width="11.42578125" style="265"/>
  </cols>
  <sheetData>
    <row r="2" spans="1:30" s="184" customFormat="1" ht="15.75" customHeight="1" thickBot="1" x14ac:dyDescent="0.25">
      <c r="B2" s="185"/>
      <c r="C2" s="186"/>
      <c r="D2" s="186"/>
      <c r="E2" s="186"/>
      <c r="F2" s="186"/>
      <c r="G2" s="186"/>
      <c r="H2" s="186"/>
      <c r="I2" s="186"/>
      <c r="J2" s="186"/>
    </row>
    <row r="3" spans="1:30" s="184" customFormat="1" ht="90.75" customHeight="1" thickBot="1" x14ac:dyDescent="0.25">
      <c r="B3" s="508" t="s">
        <v>468</v>
      </c>
      <c r="C3" s="509"/>
      <c r="D3" s="509"/>
      <c r="E3" s="509"/>
      <c r="F3" s="509"/>
      <c r="G3" s="509"/>
      <c r="H3" s="509"/>
      <c r="I3" s="509"/>
      <c r="J3" s="509"/>
      <c r="K3" s="509"/>
      <c r="L3" s="509"/>
      <c r="M3" s="509"/>
      <c r="N3" s="509"/>
      <c r="O3" s="509"/>
      <c r="P3" s="509"/>
      <c r="Q3" s="509"/>
      <c r="R3" s="509"/>
      <c r="S3" s="509"/>
      <c r="T3" s="509"/>
      <c r="U3" s="509"/>
      <c r="V3" s="509"/>
      <c r="W3" s="509"/>
      <c r="X3" s="509"/>
      <c r="Y3" s="509"/>
      <c r="Z3" s="509"/>
      <c r="AA3" s="509"/>
      <c r="AB3" s="509"/>
      <c r="AC3" s="509"/>
      <c r="AD3" s="510"/>
    </row>
    <row r="4" spans="1:30" s="184" customFormat="1" ht="15.75" customHeight="1" thickBot="1" x14ac:dyDescent="0.25">
      <c r="B4" s="511" t="s">
        <v>209</v>
      </c>
      <c r="C4" s="512"/>
      <c r="D4" s="512"/>
      <c r="E4" s="512"/>
      <c r="F4" s="512"/>
      <c r="G4" s="512"/>
      <c r="H4" s="512"/>
      <c r="I4" s="512"/>
      <c r="J4" s="512"/>
      <c r="K4" s="512"/>
      <c r="L4" s="512"/>
      <c r="M4" s="512"/>
      <c r="N4" s="512"/>
      <c r="O4" s="512"/>
      <c r="P4" s="512"/>
      <c r="Q4" s="512"/>
      <c r="R4" s="512"/>
      <c r="S4" s="512"/>
      <c r="T4" s="512"/>
      <c r="U4" s="512"/>
      <c r="V4" s="512"/>
      <c r="W4" s="512"/>
      <c r="X4" s="512"/>
      <c r="Y4" s="512"/>
      <c r="Z4" s="512"/>
      <c r="AA4" s="512"/>
      <c r="AB4" s="512"/>
      <c r="AC4" s="512"/>
      <c r="AD4" s="512"/>
    </row>
    <row r="5" spans="1:30" s="187" customFormat="1" ht="15" customHeight="1" thickBot="1" x14ac:dyDescent="0.25">
      <c r="B5" s="523" t="s">
        <v>351</v>
      </c>
      <c r="C5" s="524"/>
      <c r="D5" s="525"/>
      <c r="E5" s="526" t="s">
        <v>226</v>
      </c>
      <c r="F5" s="527"/>
      <c r="G5" s="528"/>
      <c r="H5" s="517" t="s">
        <v>355</v>
      </c>
      <c r="I5" s="518"/>
      <c r="J5" s="518"/>
      <c r="K5" s="518"/>
      <c r="L5" s="518"/>
      <c r="M5" s="518"/>
      <c r="N5" s="518"/>
      <c r="O5" s="518"/>
      <c r="P5" s="518"/>
      <c r="Q5" s="518"/>
      <c r="R5" s="518"/>
      <c r="S5" s="518"/>
      <c r="T5" s="518"/>
      <c r="U5" s="518"/>
      <c r="V5" s="518"/>
      <c r="W5" s="518"/>
      <c r="X5" s="518"/>
      <c r="Y5" s="518"/>
      <c r="Z5" s="518"/>
      <c r="AA5" s="518"/>
      <c r="AB5" s="518"/>
      <c r="AC5" s="518"/>
      <c r="AD5" s="519"/>
    </row>
    <row r="6" spans="1:30" s="187" customFormat="1" thickBot="1" x14ac:dyDescent="0.25">
      <c r="A6" s="520"/>
      <c r="B6" s="520"/>
      <c r="C6" s="520"/>
      <c r="D6" s="520"/>
      <c r="E6" s="520"/>
      <c r="F6" s="520"/>
      <c r="G6" s="520"/>
      <c r="H6" s="520"/>
      <c r="I6" s="520"/>
      <c r="J6" s="520"/>
      <c r="K6" s="520"/>
      <c r="L6" s="520"/>
      <c r="M6" s="520"/>
      <c r="N6" s="520"/>
      <c r="O6" s="520"/>
      <c r="P6" s="191"/>
      <c r="Q6" s="191"/>
      <c r="R6" s="191"/>
      <c r="S6" s="191"/>
      <c r="T6" s="191"/>
      <c r="U6" s="191"/>
      <c r="V6" s="191"/>
      <c r="W6" s="191"/>
      <c r="X6" s="191"/>
      <c r="Y6" s="191"/>
      <c r="Z6" s="191"/>
      <c r="AA6" s="191"/>
    </row>
    <row r="7" spans="1:30" s="192" customFormat="1" ht="33" customHeight="1" thickBot="1" x14ac:dyDescent="0.3">
      <c r="B7" s="496" t="s">
        <v>148</v>
      </c>
      <c r="C7" s="497"/>
      <c r="D7" s="497"/>
      <c r="E7" s="497"/>
      <c r="F7" s="497"/>
      <c r="G7" s="497"/>
      <c r="H7" s="498"/>
      <c r="I7" s="499" t="s">
        <v>364</v>
      </c>
      <c r="J7" s="500"/>
      <c r="K7" s="500"/>
      <c r="L7" s="501"/>
      <c r="M7" s="502" t="s">
        <v>358</v>
      </c>
      <c r="N7" s="504" t="s">
        <v>212</v>
      </c>
      <c r="O7" s="506" t="s">
        <v>357</v>
      </c>
      <c r="P7" s="477" t="s">
        <v>213</v>
      </c>
      <c r="Q7" s="478"/>
      <c r="R7" s="478"/>
      <c r="S7" s="478"/>
      <c r="T7" s="478"/>
      <c r="U7" s="478"/>
      <c r="V7" s="478"/>
      <c r="W7" s="479"/>
      <c r="X7" s="480" t="s">
        <v>214</v>
      </c>
      <c r="Y7" s="481"/>
      <c r="Z7" s="481"/>
      <c r="AA7" s="482"/>
      <c r="AB7" s="483" t="s">
        <v>381</v>
      </c>
      <c r="AC7" s="484"/>
      <c r="AD7" s="485" t="s">
        <v>374</v>
      </c>
    </row>
    <row r="8" spans="1:30" s="192" customFormat="1" ht="79.5" thickBot="1" x14ac:dyDescent="0.25">
      <c r="B8" s="200" t="s">
        <v>360</v>
      </c>
      <c r="C8" s="201" t="s">
        <v>359</v>
      </c>
      <c r="D8" s="266" t="s">
        <v>361</v>
      </c>
      <c r="E8" s="200" t="s">
        <v>210</v>
      </c>
      <c r="F8" s="201" t="s">
        <v>211</v>
      </c>
      <c r="G8" s="201" t="s">
        <v>362</v>
      </c>
      <c r="H8" s="202" t="s">
        <v>363</v>
      </c>
      <c r="I8" s="200" t="s">
        <v>149</v>
      </c>
      <c r="J8" s="201" t="s">
        <v>150</v>
      </c>
      <c r="K8" s="201" t="s">
        <v>151</v>
      </c>
      <c r="L8" s="202" t="s">
        <v>365</v>
      </c>
      <c r="M8" s="503"/>
      <c r="N8" s="505"/>
      <c r="O8" s="507"/>
      <c r="P8" s="197" t="s">
        <v>152</v>
      </c>
      <c r="Q8" s="198" t="s">
        <v>153</v>
      </c>
      <c r="R8" s="198" t="s">
        <v>154</v>
      </c>
      <c r="S8" s="198" t="s">
        <v>155</v>
      </c>
      <c r="T8" s="198" t="s">
        <v>156</v>
      </c>
      <c r="U8" s="198" t="s">
        <v>157</v>
      </c>
      <c r="V8" s="198" t="s">
        <v>158</v>
      </c>
      <c r="W8" s="199" t="s">
        <v>159</v>
      </c>
      <c r="X8" s="200" t="s">
        <v>149</v>
      </c>
      <c r="Y8" s="201" t="s">
        <v>150</v>
      </c>
      <c r="Z8" s="201" t="s">
        <v>151</v>
      </c>
      <c r="AA8" s="202" t="s">
        <v>109</v>
      </c>
      <c r="AB8" s="267" t="s">
        <v>375</v>
      </c>
      <c r="AC8" s="268" t="s">
        <v>376</v>
      </c>
      <c r="AD8" s="486"/>
    </row>
    <row r="9" spans="1:30" s="205" customFormat="1" ht="93.75" customHeight="1" x14ac:dyDescent="0.2">
      <c r="B9" s="487" t="s">
        <v>469</v>
      </c>
      <c r="C9" s="490" t="s">
        <v>470</v>
      </c>
      <c r="D9" s="493" t="s">
        <v>471</v>
      </c>
      <c r="E9" s="269" t="s">
        <v>472</v>
      </c>
      <c r="F9" s="270" t="s">
        <v>473</v>
      </c>
      <c r="G9" s="271" t="s">
        <v>474</v>
      </c>
      <c r="H9" s="272" t="s">
        <v>475</v>
      </c>
      <c r="I9" s="273">
        <v>1</v>
      </c>
      <c r="J9" s="270">
        <v>2</v>
      </c>
      <c r="K9" s="274">
        <f>I9*J9</f>
        <v>2</v>
      </c>
      <c r="L9" s="209" t="str">
        <f t="shared" ref="L9:L16" si="0">IF(K9&lt;=3,"BAJA",IF(AND(K9&gt;=4,K9&lt;=6),"MODERADA",IF(AND(K9&gt;=8,K9&lt;=12),"ALTA",IF(AND(K9&gt;=15),"EXTREMA"))))</f>
        <v>BAJA</v>
      </c>
      <c r="M9" s="275" t="s">
        <v>476</v>
      </c>
      <c r="N9" s="270" t="s">
        <v>145</v>
      </c>
      <c r="O9" s="276" t="s">
        <v>477</v>
      </c>
      <c r="P9" s="211">
        <v>15</v>
      </c>
      <c r="Q9" s="212">
        <v>5</v>
      </c>
      <c r="R9" s="212">
        <v>0</v>
      </c>
      <c r="S9" s="212">
        <v>10</v>
      </c>
      <c r="T9" s="212">
        <v>15</v>
      </c>
      <c r="U9" s="212">
        <v>5</v>
      </c>
      <c r="V9" s="212">
        <v>30</v>
      </c>
      <c r="W9" s="213">
        <f t="shared" ref="W9:W16" si="1">SUM(P9:V9)</f>
        <v>80</v>
      </c>
      <c r="X9" s="211">
        <v>1</v>
      </c>
      <c r="Y9" s="212">
        <v>1</v>
      </c>
      <c r="Z9" s="212">
        <f>+(X9*Y9)</f>
        <v>1</v>
      </c>
      <c r="AA9" s="213" t="str">
        <f t="shared" ref="AA9:AA16" si="2">IF(Z9&lt;=3,"BAJA",IF(AND(Z9&gt;=4,Z9&lt;=6),"MODERADA",IF(AND(Z9&gt;=8,Z9&lt;=12),"ALTA",IF(AND(Z9&gt;=15),"EXTREMA"))))</f>
        <v>BAJA</v>
      </c>
      <c r="AB9" s="277"/>
      <c r="AC9" s="278" t="s">
        <v>377</v>
      </c>
      <c r="AD9" s="279"/>
    </row>
    <row r="10" spans="1:30" s="205" customFormat="1" ht="94.5" x14ac:dyDescent="0.2">
      <c r="B10" s="521"/>
      <c r="C10" s="491"/>
      <c r="D10" s="494"/>
      <c r="E10" s="280" t="s">
        <v>478</v>
      </c>
      <c r="F10" s="281" t="s">
        <v>146</v>
      </c>
      <c r="G10" s="282" t="s">
        <v>479</v>
      </c>
      <c r="H10" s="283" t="s">
        <v>480</v>
      </c>
      <c r="I10" s="284">
        <v>3</v>
      </c>
      <c r="J10" s="281">
        <v>2</v>
      </c>
      <c r="K10" s="281">
        <f>I10*J10</f>
        <v>6</v>
      </c>
      <c r="L10" s="221" t="str">
        <f t="shared" si="0"/>
        <v>MODERADA</v>
      </c>
      <c r="M10" s="285" t="s">
        <v>481</v>
      </c>
      <c r="N10" s="281" t="s">
        <v>145</v>
      </c>
      <c r="O10" s="286" t="s">
        <v>477</v>
      </c>
      <c r="P10" s="223">
        <v>15</v>
      </c>
      <c r="Q10" s="221">
        <v>5</v>
      </c>
      <c r="R10" s="221">
        <v>0</v>
      </c>
      <c r="S10" s="221">
        <v>10</v>
      </c>
      <c r="T10" s="221">
        <v>15</v>
      </c>
      <c r="U10" s="221">
        <v>5</v>
      </c>
      <c r="V10" s="221">
        <v>30</v>
      </c>
      <c r="W10" s="224">
        <f t="shared" si="1"/>
        <v>80</v>
      </c>
      <c r="X10" s="223">
        <v>1</v>
      </c>
      <c r="Y10" s="221">
        <v>1</v>
      </c>
      <c r="Z10" s="221">
        <f t="shared" ref="Z10:Z16" si="3">+(X10*Y10)</f>
        <v>1</v>
      </c>
      <c r="AA10" s="224" t="str">
        <f t="shared" si="2"/>
        <v>BAJA</v>
      </c>
      <c r="AB10" s="287"/>
      <c r="AC10" s="288" t="s">
        <v>377</v>
      </c>
      <c r="AD10" s="289"/>
    </row>
    <row r="11" spans="1:30" s="205" customFormat="1" ht="108.75" customHeight="1" x14ac:dyDescent="0.2">
      <c r="B11" s="521"/>
      <c r="C11" s="491"/>
      <c r="D11" s="494"/>
      <c r="E11" s="280" t="s">
        <v>482</v>
      </c>
      <c r="F11" s="281" t="s">
        <v>483</v>
      </c>
      <c r="G11" s="282" t="s">
        <v>484</v>
      </c>
      <c r="H11" s="283" t="s">
        <v>485</v>
      </c>
      <c r="I11" s="284">
        <v>1</v>
      </c>
      <c r="J11" s="281">
        <v>4</v>
      </c>
      <c r="K11" s="281">
        <f>I11*J11</f>
        <v>4</v>
      </c>
      <c r="L11" s="221" t="str">
        <f t="shared" si="0"/>
        <v>MODERADA</v>
      </c>
      <c r="M11" s="285" t="s">
        <v>486</v>
      </c>
      <c r="N11" s="281" t="s">
        <v>145</v>
      </c>
      <c r="O11" s="286" t="s">
        <v>477</v>
      </c>
      <c r="P11" s="223">
        <v>15</v>
      </c>
      <c r="Q11" s="221">
        <v>5</v>
      </c>
      <c r="R11" s="221">
        <v>0</v>
      </c>
      <c r="S11" s="221">
        <v>5</v>
      </c>
      <c r="T11" s="221">
        <v>15</v>
      </c>
      <c r="U11" s="221">
        <v>5</v>
      </c>
      <c r="V11" s="221">
        <v>30</v>
      </c>
      <c r="W11" s="224">
        <f t="shared" si="1"/>
        <v>75</v>
      </c>
      <c r="X11" s="223">
        <v>1</v>
      </c>
      <c r="Y11" s="221">
        <v>1</v>
      </c>
      <c r="Z11" s="221">
        <f t="shared" si="3"/>
        <v>1</v>
      </c>
      <c r="AA11" s="224" t="str">
        <f t="shared" si="2"/>
        <v>BAJA</v>
      </c>
      <c r="AB11" s="287"/>
      <c r="AC11" s="288" t="s">
        <v>377</v>
      </c>
      <c r="AD11" s="290"/>
    </row>
    <row r="12" spans="1:30" s="205" customFormat="1" ht="117" customHeight="1" thickBot="1" x14ac:dyDescent="0.25">
      <c r="B12" s="521"/>
      <c r="C12" s="491"/>
      <c r="D12" s="494"/>
      <c r="E12" s="280" t="s">
        <v>487</v>
      </c>
      <c r="F12" s="281" t="s">
        <v>146</v>
      </c>
      <c r="G12" s="291" t="s">
        <v>488</v>
      </c>
      <c r="H12" s="283" t="s">
        <v>489</v>
      </c>
      <c r="I12" s="292">
        <v>4</v>
      </c>
      <c r="J12" s="293">
        <v>3</v>
      </c>
      <c r="K12" s="281">
        <f>I12*J12</f>
        <v>12</v>
      </c>
      <c r="L12" s="221" t="str">
        <f t="shared" si="0"/>
        <v>ALTA</v>
      </c>
      <c r="M12" s="294" t="s">
        <v>490</v>
      </c>
      <c r="N12" s="293" t="s">
        <v>145</v>
      </c>
      <c r="O12" s="295" t="s">
        <v>391</v>
      </c>
      <c r="P12" s="223">
        <v>15</v>
      </c>
      <c r="Q12" s="221">
        <v>5</v>
      </c>
      <c r="R12" s="221">
        <v>0</v>
      </c>
      <c r="S12" s="221">
        <v>10</v>
      </c>
      <c r="T12" s="221">
        <v>15</v>
      </c>
      <c r="U12" s="221">
        <v>5</v>
      </c>
      <c r="V12" s="221">
        <v>30</v>
      </c>
      <c r="W12" s="224">
        <f t="shared" si="1"/>
        <v>80</v>
      </c>
      <c r="X12" s="223">
        <v>1</v>
      </c>
      <c r="Y12" s="221">
        <v>1</v>
      </c>
      <c r="Z12" s="221">
        <f t="shared" si="3"/>
        <v>1</v>
      </c>
      <c r="AA12" s="224" t="str">
        <f t="shared" si="2"/>
        <v>BAJA</v>
      </c>
      <c r="AB12" s="296" t="s">
        <v>377</v>
      </c>
      <c r="AC12" s="297"/>
      <c r="AD12" s="290" t="s">
        <v>491</v>
      </c>
    </row>
    <row r="13" spans="1:30" s="205" customFormat="1" ht="87" customHeight="1" x14ac:dyDescent="0.2">
      <c r="B13" s="521"/>
      <c r="C13" s="491"/>
      <c r="D13" s="494"/>
      <c r="E13" s="280" t="s">
        <v>492</v>
      </c>
      <c r="F13" s="281" t="s">
        <v>146</v>
      </c>
      <c r="G13" s="282" t="s">
        <v>493</v>
      </c>
      <c r="H13" s="283" t="s">
        <v>494</v>
      </c>
      <c r="I13" s="284">
        <v>2</v>
      </c>
      <c r="J13" s="281">
        <v>3</v>
      </c>
      <c r="K13" s="281">
        <f>+J13*I13</f>
        <v>6</v>
      </c>
      <c r="L13" s="221" t="str">
        <f t="shared" si="0"/>
        <v>MODERADA</v>
      </c>
      <c r="M13" s="294" t="s">
        <v>495</v>
      </c>
      <c r="N13" s="281" t="s">
        <v>145</v>
      </c>
      <c r="O13" s="286" t="s">
        <v>477</v>
      </c>
      <c r="P13" s="223">
        <v>5</v>
      </c>
      <c r="Q13" s="221">
        <v>5</v>
      </c>
      <c r="R13" s="221">
        <v>0</v>
      </c>
      <c r="S13" s="221">
        <v>10</v>
      </c>
      <c r="T13" s="221">
        <v>15</v>
      </c>
      <c r="U13" s="221">
        <v>5</v>
      </c>
      <c r="V13" s="221">
        <v>30</v>
      </c>
      <c r="W13" s="224">
        <f t="shared" si="1"/>
        <v>70</v>
      </c>
      <c r="X13" s="223">
        <v>1</v>
      </c>
      <c r="Y13" s="221">
        <v>1</v>
      </c>
      <c r="Z13" s="221">
        <f t="shared" si="3"/>
        <v>1</v>
      </c>
      <c r="AA13" s="224" t="str">
        <f t="shared" si="2"/>
        <v>BAJA</v>
      </c>
      <c r="AB13" s="277"/>
      <c r="AC13" s="278" t="s">
        <v>377</v>
      </c>
      <c r="AD13" s="298"/>
    </row>
    <row r="14" spans="1:30" s="205" customFormat="1" ht="142.5" customHeight="1" x14ac:dyDescent="0.2">
      <c r="B14" s="521"/>
      <c r="C14" s="491"/>
      <c r="D14" s="494"/>
      <c r="E14" s="280" t="s">
        <v>496</v>
      </c>
      <c r="F14" s="281" t="s">
        <v>146</v>
      </c>
      <c r="G14" s="282" t="s">
        <v>497</v>
      </c>
      <c r="H14" s="283" t="s">
        <v>498</v>
      </c>
      <c r="I14" s="292">
        <v>3</v>
      </c>
      <c r="J14" s="293">
        <v>2</v>
      </c>
      <c r="K14" s="293">
        <f>+J14*I14</f>
        <v>6</v>
      </c>
      <c r="L14" s="221" t="str">
        <f t="shared" si="0"/>
        <v>MODERADA</v>
      </c>
      <c r="M14" s="294" t="s">
        <v>499</v>
      </c>
      <c r="N14" s="293" t="s">
        <v>145</v>
      </c>
      <c r="O14" s="295" t="s">
        <v>391</v>
      </c>
      <c r="P14" s="223">
        <v>15</v>
      </c>
      <c r="Q14" s="221">
        <v>5</v>
      </c>
      <c r="R14" s="221">
        <v>0</v>
      </c>
      <c r="S14" s="221">
        <v>10</v>
      </c>
      <c r="T14" s="221">
        <v>15</v>
      </c>
      <c r="U14" s="221">
        <v>5</v>
      </c>
      <c r="V14" s="221">
        <v>30</v>
      </c>
      <c r="W14" s="224">
        <f t="shared" si="1"/>
        <v>80</v>
      </c>
      <c r="X14" s="223">
        <v>1</v>
      </c>
      <c r="Y14" s="221">
        <v>1</v>
      </c>
      <c r="Z14" s="221">
        <f t="shared" si="3"/>
        <v>1</v>
      </c>
      <c r="AA14" s="224" t="str">
        <f t="shared" si="2"/>
        <v>BAJA</v>
      </c>
      <c r="AB14" s="287"/>
      <c r="AC14" s="288" t="s">
        <v>377</v>
      </c>
      <c r="AD14" s="298"/>
    </row>
    <row r="15" spans="1:30" s="205" customFormat="1" ht="149.25" customHeight="1" x14ac:dyDescent="0.2">
      <c r="B15" s="521"/>
      <c r="C15" s="491"/>
      <c r="D15" s="494"/>
      <c r="E15" s="280" t="s">
        <v>500</v>
      </c>
      <c r="F15" s="281" t="s">
        <v>146</v>
      </c>
      <c r="G15" s="282" t="s">
        <v>501</v>
      </c>
      <c r="H15" s="283" t="s">
        <v>502</v>
      </c>
      <c r="I15" s="292">
        <v>3</v>
      </c>
      <c r="J15" s="293">
        <v>2</v>
      </c>
      <c r="K15" s="293">
        <f>+J15*I15</f>
        <v>6</v>
      </c>
      <c r="L15" s="221" t="str">
        <f t="shared" si="0"/>
        <v>MODERADA</v>
      </c>
      <c r="M15" s="294" t="s">
        <v>503</v>
      </c>
      <c r="N15" s="293" t="s">
        <v>145</v>
      </c>
      <c r="O15" s="295" t="s">
        <v>391</v>
      </c>
      <c r="P15" s="223">
        <v>15</v>
      </c>
      <c r="Q15" s="221">
        <v>5</v>
      </c>
      <c r="R15" s="221">
        <v>0</v>
      </c>
      <c r="S15" s="221">
        <v>10</v>
      </c>
      <c r="T15" s="221">
        <v>15</v>
      </c>
      <c r="U15" s="221">
        <v>5</v>
      </c>
      <c r="V15" s="221">
        <v>30</v>
      </c>
      <c r="W15" s="224">
        <f t="shared" si="1"/>
        <v>80</v>
      </c>
      <c r="X15" s="223">
        <v>1</v>
      </c>
      <c r="Y15" s="221">
        <v>1</v>
      </c>
      <c r="Z15" s="221">
        <f t="shared" si="3"/>
        <v>1</v>
      </c>
      <c r="AA15" s="224" t="str">
        <f t="shared" si="2"/>
        <v>BAJA</v>
      </c>
      <c r="AB15" s="287"/>
      <c r="AC15" s="288" t="s">
        <v>377</v>
      </c>
      <c r="AD15" s="298"/>
    </row>
    <row r="16" spans="1:30" s="205" customFormat="1" ht="80.25" customHeight="1" thickBot="1" x14ac:dyDescent="0.25">
      <c r="B16" s="522"/>
      <c r="C16" s="492"/>
      <c r="D16" s="495"/>
      <c r="E16" s="299" t="s">
        <v>504</v>
      </c>
      <c r="F16" s="300" t="s">
        <v>146</v>
      </c>
      <c r="G16" s="301" t="s">
        <v>505</v>
      </c>
      <c r="H16" s="302" t="s">
        <v>506</v>
      </c>
      <c r="I16" s="303">
        <v>3</v>
      </c>
      <c r="J16" s="304">
        <v>2</v>
      </c>
      <c r="K16" s="304">
        <f>+J16*I16</f>
        <v>6</v>
      </c>
      <c r="L16" s="261" t="str">
        <f t="shared" si="0"/>
        <v>MODERADA</v>
      </c>
      <c r="M16" s="305" t="s">
        <v>507</v>
      </c>
      <c r="N16" s="304" t="s">
        <v>145</v>
      </c>
      <c r="O16" s="306" t="s">
        <v>463</v>
      </c>
      <c r="P16" s="260">
        <v>15</v>
      </c>
      <c r="Q16" s="261">
        <v>5</v>
      </c>
      <c r="R16" s="261">
        <v>0</v>
      </c>
      <c r="S16" s="261">
        <v>10</v>
      </c>
      <c r="T16" s="261">
        <v>15</v>
      </c>
      <c r="U16" s="261">
        <v>5</v>
      </c>
      <c r="V16" s="261">
        <v>30</v>
      </c>
      <c r="W16" s="257">
        <f t="shared" si="1"/>
        <v>80</v>
      </c>
      <c r="X16" s="260">
        <v>1</v>
      </c>
      <c r="Y16" s="261">
        <v>1</v>
      </c>
      <c r="Z16" s="261">
        <f t="shared" si="3"/>
        <v>1</v>
      </c>
      <c r="AA16" s="257" t="str">
        <f t="shared" si="2"/>
        <v>BAJA</v>
      </c>
      <c r="AB16" s="296"/>
      <c r="AC16" s="297" t="s">
        <v>377</v>
      </c>
      <c r="AD16" s="307"/>
    </row>
  </sheetData>
  <sheetProtection selectLockedCells="1" selectUnlockedCells="1"/>
  <mergeCells count="18">
    <mergeCell ref="A6:O6"/>
    <mergeCell ref="B3:AD3"/>
    <mergeCell ref="B4:AD4"/>
    <mergeCell ref="B5:D5"/>
    <mergeCell ref="E5:G5"/>
    <mergeCell ref="H5:AD5"/>
    <mergeCell ref="X7:AA7"/>
    <mergeCell ref="AB7:AC7"/>
    <mergeCell ref="AD7:AD8"/>
    <mergeCell ref="B9:B16"/>
    <mergeCell ref="C9:C16"/>
    <mergeCell ref="D9:D16"/>
    <mergeCell ref="B7:H7"/>
    <mergeCell ref="I7:L7"/>
    <mergeCell ref="M7:M8"/>
    <mergeCell ref="N7:N8"/>
    <mergeCell ref="O7:O8"/>
    <mergeCell ref="P7:W7"/>
  </mergeCells>
  <conditionalFormatting sqref="B8:H8">
    <cfRule type="cellIs" priority="43" stopIfTrue="1" operator="lessThanOrEqual">
      <formula>60</formula>
    </cfRule>
  </conditionalFormatting>
  <conditionalFormatting sqref="B7 I7:K7 X7:Z7">
    <cfRule type="cellIs" priority="42" stopIfTrue="1" operator="lessThanOrEqual">
      <formula>60</formula>
    </cfRule>
  </conditionalFormatting>
  <conditionalFormatting sqref="B2:C2 B3:B4">
    <cfRule type="cellIs" priority="41" stopIfTrue="1" operator="lessThanOrEqual">
      <formula>60</formula>
    </cfRule>
  </conditionalFormatting>
  <conditionalFormatting sqref="L9 L13:L16 AA13:AA16">
    <cfRule type="cellIs" dxfId="210" priority="37" stopIfTrue="1" operator="equal">
      <formula>"EXTREMA"</formula>
    </cfRule>
    <cfRule type="cellIs" dxfId="209" priority="38" stopIfTrue="1" operator="equal">
      <formula>"ALTA"</formula>
    </cfRule>
    <cfRule type="cellIs" dxfId="208" priority="39" stopIfTrue="1" operator="equal">
      <formula>"MODERADA"</formula>
    </cfRule>
    <cfRule type="cellIs" dxfId="207" priority="40" stopIfTrue="1" operator="equal">
      <formula>"BAJA"</formula>
    </cfRule>
  </conditionalFormatting>
  <conditionalFormatting sqref="X8 Z9:Z16">
    <cfRule type="cellIs" dxfId="206" priority="32" stopIfTrue="1" operator="equal">
      <formula>"EXTREMA"</formula>
    </cfRule>
  </conditionalFormatting>
  <conditionalFormatting sqref="X9:X16">
    <cfRule type="cellIs" dxfId="205" priority="33" stopIfTrue="1" operator="equal">
      <formula>"EXTREMA"</formula>
    </cfRule>
  </conditionalFormatting>
  <conditionalFormatting sqref="Z9:Z16">
    <cfRule type="cellIs" dxfId="204" priority="34" stopIfTrue="1" operator="equal">
      <formula>"BAJA"</formula>
    </cfRule>
    <cfRule type="cellIs" dxfId="203" priority="35" stopIfTrue="1" operator="equal">
      <formula>"ALTA"</formula>
    </cfRule>
    <cfRule type="cellIs" dxfId="202" priority="36" stopIfTrue="1" operator="equal">
      <formula>"MODERADA"</formula>
    </cfRule>
  </conditionalFormatting>
  <conditionalFormatting sqref="AA9 AA12">
    <cfRule type="cellIs" dxfId="201" priority="28" stopIfTrue="1" operator="equal">
      <formula>"EXTREMA"</formula>
    </cfRule>
    <cfRule type="cellIs" dxfId="200" priority="29" stopIfTrue="1" operator="equal">
      <formula>"ALTA"</formula>
    </cfRule>
    <cfRule type="cellIs" dxfId="199" priority="30" stopIfTrue="1" operator="equal">
      <formula>"MODERADA"</formula>
    </cfRule>
    <cfRule type="cellIs" dxfId="198" priority="31" stopIfTrue="1" operator="equal">
      <formula>"BAJA"</formula>
    </cfRule>
  </conditionalFormatting>
  <conditionalFormatting sqref="I8">
    <cfRule type="cellIs" dxfId="197" priority="27" stopIfTrue="1" operator="equal">
      <formula>"EXTREMA"</formula>
    </cfRule>
  </conditionalFormatting>
  <conditionalFormatting sqref="L10">
    <cfRule type="cellIs" dxfId="196" priority="23" stopIfTrue="1" operator="equal">
      <formula>"EXTREMA"</formula>
    </cfRule>
    <cfRule type="cellIs" dxfId="195" priority="24" stopIfTrue="1" operator="equal">
      <formula>"ALTA"</formula>
    </cfRule>
    <cfRule type="cellIs" dxfId="194" priority="25" stopIfTrue="1" operator="equal">
      <formula>"MODERADA"</formula>
    </cfRule>
    <cfRule type="cellIs" dxfId="193" priority="26" stopIfTrue="1" operator="equal">
      <formula>"BAJA"</formula>
    </cfRule>
  </conditionalFormatting>
  <conditionalFormatting sqref="AA10">
    <cfRule type="cellIs" dxfId="192" priority="19" stopIfTrue="1" operator="equal">
      <formula>"EXTREMA"</formula>
    </cfRule>
    <cfRule type="cellIs" dxfId="191" priority="20" stopIfTrue="1" operator="equal">
      <formula>"ALTA"</formula>
    </cfRule>
    <cfRule type="cellIs" dxfId="190" priority="21" stopIfTrue="1" operator="equal">
      <formula>"MODERADA"</formula>
    </cfRule>
    <cfRule type="cellIs" dxfId="189" priority="22" stopIfTrue="1" operator="equal">
      <formula>"BAJA"</formula>
    </cfRule>
  </conditionalFormatting>
  <conditionalFormatting sqref="L11:L12">
    <cfRule type="cellIs" dxfId="188" priority="15" stopIfTrue="1" operator="equal">
      <formula>"EXTREMA"</formula>
    </cfRule>
    <cfRule type="cellIs" dxfId="187" priority="16" stopIfTrue="1" operator="equal">
      <formula>"ALTA"</formula>
    </cfRule>
    <cfRule type="cellIs" dxfId="186" priority="17" stopIfTrue="1" operator="equal">
      <formula>"MODERADA"</formula>
    </cfRule>
    <cfRule type="cellIs" dxfId="185" priority="18" stopIfTrue="1" operator="equal">
      <formula>"BAJA"</formula>
    </cfRule>
  </conditionalFormatting>
  <conditionalFormatting sqref="AA11">
    <cfRule type="cellIs" dxfId="184" priority="11" stopIfTrue="1" operator="equal">
      <formula>"EXTREMA"</formula>
    </cfRule>
    <cfRule type="cellIs" dxfId="183" priority="12" stopIfTrue="1" operator="equal">
      <formula>"ALTA"</formula>
    </cfRule>
    <cfRule type="cellIs" dxfId="182" priority="13" stopIfTrue="1" operator="equal">
      <formula>"MODERADA"</formula>
    </cfRule>
    <cfRule type="cellIs" dxfId="181" priority="14" stopIfTrue="1" operator="equal">
      <formula>"BAJA"</formula>
    </cfRule>
  </conditionalFormatting>
  <conditionalFormatting sqref="F12 F10:H11">
    <cfRule type="cellIs" priority="10" stopIfTrue="1" operator="lessThanOrEqual">
      <formula>60</formula>
    </cfRule>
  </conditionalFormatting>
  <conditionalFormatting sqref="H9">
    <cfRule type="cellIs" priority="9" stopIfTrue="1" operator="lessThanOrEqual">
      <formula>60</formula>
    </cfRule>
  </conditionalFormatting>
  <conditionalFormatting sqref="E9">
    <cfRule type="cellIs" priority="8" stopIfTrue="1" operator="lessThanOrEqual">
      <formula>60</formula>
    </cfRule>
  </conditionalFormatting>
  <conditionalFormatting sqref="E9">
    <cfRule type="cellIs" priority="7" stopIfTrue="1" operator="lessThanOrEqual">
      <formula>60</formula>
    </cfRule>
  </conditionalFormatting>
  <conditionalFormatting sqref="G9">
    <cfRule type="cellIs" priority="6" stopIfTrue="1" operator="lessThanOrEqual">
      <formula>60</formula>
    </cfRule>
  </conditionalFormatting>
  <conditionalFormatting sqref="G9">
    <cfRule type="cellIs" priority="5" stopIfTrue="1" operator="lessThanOrEqual">
      <formula>60</formula>
    </cfRule>
  </conditionalFormatting>
  <conditionalFormatting sqref="I9">
    <cfRule type="cellIs" dxfId="180" priority="4" stopIfTrue="1" operator="equal">
      <formula>"EXTREMA"</formula>
    </cfRule>
  </conditionalFormatting>
  <conditionalFormatting sqref="F9">
    <cfRule type="cellIs" priority="3" stopIfTrue="1" operator="lessThanOrEqual">
      <formula>60</formula>
    </cfRule>
  </conditionalFormatting>
  <conditionalFormatting sqref="F13:H13">
    <cfRule type="cellIs" priority="2" stopIfTrue="1" operator="lessThanOrEqual">
      <formula>60</formula>
    </cfRule>
  </conditionalFormatting>
  <conditionalFormatting sqref="G14:G15 F14:F16">
    <cfRule type="cellIs" priority="1" stopIfTrue="1" operator="lessThanOrEqual">
      <formula>60</formula>
    </cfRule>
  </conditionalFormatting>
  <printOptions horizontalCentered="1" verticalCentered="1"/>
  <pageMargins left="0.39370078740157483" right="0.39370078740157483" top="0.78740157480314965" bottom="0.78740157480314965" header="0" footer="0"/>
  <pageSetup paperSize="5" scale="4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D20"/>
  <sheetViews>
    <sheetView showWhiteSpace="0" zoomScale="46" zoomScaleNormal="46" zoomScalePageLayoutView="60" workbookViewId="0">
      <pane xSplit="6" ySplit="8" topLeftCell="G15" activePane="bottomRight" state="frozen"/>
      <selection pane="topRight" activeCell="H1" sqref="H1"/>
      <selection pane="bottomLeft" activeCell="A10" sqref="A10"/>
      <selection pane="bottomRight" activeCell="L15" sqref="L15"/>
    </sheetView>
  </sheetViews>
  <sheetFormatPr baseColWidth="10" defaultRowHeight="15" x14ac:dyDescent="0.2"/>
  <cols>
    <col min="1" max="1" width="6" style="265" customWidth="1"/>
    <col min="2" max="2" width="15.140625" style="2" bestFit="1" customWidth="1"/>
    <col min="3" max="3" width="18.28515625" style="2" bestFit="1" customWidth="1"/>
    <col min="4" max="4" width="20.28515625" style="2" customWidth="1"/>
    <col min="5" max="5" width="22.7109375" style="2" customWidth="1"/>
    <col min="6" max="6" width="22.140625" style="2" customWidth="1"/>
    <col min="7" max="7" width="31.7109375" style="2" customWidth="1"/>
    <col min="8" max="8" width="27.28515625" style="265" customWidth="1"/>
    <col min="9" max="9" width="20.42578125" style="265" customWidth="1"/>
    <col min="10" max="10" width="12.85546875" style="265" customWidth="1"/>
    <col min="11" max="11" width="19" style="265" customWidth="1"/>
    <col min="12" max="12" width="15" style="265" customWidth="1"/>
    <col min="13" max="13" width="35.42578125" style="265" customWidth="1"/>
    <col min="14" max="14" width="22.140625" style="265" customWidth="1"/>
    <col min="15" max="15" width="19.85546875" style="265" customWidth="1"/>
    <col min="16" max="16" width="13.28515625" style="265" customWidth="1"/>
    <col min="17" max="17" width="15.28515625" style="265" customWidth="1"/>
    <col min="18" max="23" width="13.28515625" style="265" customWidth="1"/>
    <col min="24" max="24" width="23.28515625" style="265" customWidth="1"/>
    <col min="25" max="25" width="14.28515625" style="265" customWidth="1"/>
    <col min="26" max="26" width="22.28515625" style="265" customWidth="1"/>
    <col min="27" max="27" width="16.7109375" style="265" customWidth="1"/>
    <col min="28" max="28" width="14.85546875" style="265" customWidth="1"/>
    <col min="29" max="29" width="11.42578125" style="265"/>
    <col min="30" max="30" width="38" style="265" customWidth="1"/>
    <col min="31" max="16384" width="11.42578125" style="265"/>
  </cols>
  <sheetData>
    <row r="2" spans="1:30" s="184" customFormat="1" ht="15.75" customHeight="1" thickBot="1" x14ac:dyDescent="0.25">
      <c r="B2" s="185"/>
      <c r="C2" s="186"/>
      <c r="D2" s="186"/>
      <c r="E2" s="186"/>
      <c r="F2" s="186"/>
      <c r="G2" s="186"/>
      <c r="H2" s="186"/>
      <c r="I2" s="186"/>
      <c r="J2" s="186"/>
    </row>
    <row r="3" spans="1:30" s="184" customFormat="1" ht="90.75" customHeight="1" thickBot="1" x14ac:dyDescent="0.25">
      <c r="B3" s="508" t="s">
        <v>508</v>
      </c>
      <c r="C3" s="509"/>
      <c r="D3" s="509"/>
      <c r="E3" s="509"/>
      <c r="F3" s="509"/>
      <c r="G3" s="509"/>
      <c r="H3" s="509"/>
      <c r="I3" s="509"/>
      <c r="J3" s="509"/>
      <c r="K3" s="509"/>
      <c r="L3" s="509"/>
      <c r="M3" s="509"/>
      <c r="N3" s="509"/>
      <c r="O3" s="509"/>
      <c r="P3" s="509"/>
      <c r="Q3" s="509"/>
      <c r="R3" s="509"/>
      <c r="S3" s="509"/>
      <c r="T3" s="509"/>
      <c r="U3" s="509"/>
      <c r="V3" s="509"/>
      <c r="W3" s="509"/>
      <c r="X3" s="509"/>
      <c r="Y3" s="509"/>
      <c r="Z3" s="509"/>
      <c r="AA3" s="509"/>
      <c r="AB3" s="509"/>
      <c r="AC3" s="509"/>
      <c r="AD3" s="510"/>
    </row>
    <row r="4" spans="1:30" s="184" customFormat="1" ht="15.75" customHeight="1" thickBot="1" x14ac:dyDescent="0.25">
      <c r="B4" s="530" t="s">
        <v>209</v>
      </c>
      <c r="C4" s="531"/>
      <c r="D4" s="531"/>
      <c r="E4" s="531"/>
      <c r="F4" s="531"/>
      <c r="G4" s="531"/>
      <c r="H4" s="531"/>
      <c r="I4" s="531"/>
      <c r="J4" s="531"/>
      <c r="K4" s="531"/>
      <c r="L4" s="531"/>
      <c r="M4" s="531"/>
      <c r="N4" s="531"/>
      <c r="O4" s="531"/>
      <c r="P4" s="531"/>
      <c r="Q4" s="531"/>
      <c r="R4" s="531"/>
      <c r="S4" s="531"/>
      <c r="T4" s="531"/>
      <c r="U4" s="531"/>
      <c r="V4" s="531"/>
      <c r="W4" s="531"/>
      <c r="X4" s="531"/>
      <c r="Y4" s="531"/>
      <c r="Z4" s="531"/>
      <c r="AA4" s="531"/>
      <c r="AB4" s="531"/>
      <c r="AC4" s="531"/>
      <c r="AD4" s="531"/>
    </row>
    <row r="5" spans="1:30" s="187" customFormat="1" ht="15" customHeight="1" thickBot="1" x14ac:dyDescent="0.25">
      <c r="B5" s="523" t="s">
        <v>351</v>
      </c>
      <c r="C5" s="524"/>
      <c r="D5" s="525"/>
      <c r="E5" s="526" t="s">
        <v>226</v>
      </c>
      <c r="F5" s="527"/>
      <c r="G5" s="528"/>
      <c r="H5" s="517" t="s">
        <v>355</v>
      </c>
      <c r="I5" s="518"/>
      <c r="J5" s="518"/>
      <c r="K5" s="518"/>
      <c r="L5" s="518"/>
      <c r="M5" s="518"/>
      <c r="N5" s="518"/>
      <c r="O5" s="518"/>
      <c r="P5" s="518"/>
      <c r="Q5" s="518"/>
      <c r="R5" s="518"/>
      <c r="S5" s="518"/>
      <c r="T5" s="518"/>
      <c r="U5" s="518"/>
      <c r="V5" s="518"/>
      <c r="W5" s="518"/>
      <c r="X5" s="518"/>
      <c r="Y5" s="518"/>
      <c r="Z5" s="518"/>
      <c r="AA5" s="518"/>
      <c r="AB5" s="518"/>
      <c r="AC5" s="518"/>
      <c r="AD5" s="519"/>
    </row>
    <row r="6" spans="1:30" s="187" customFormat="1" thickBot="1" x14ac:dyDescent="0.25">
      <c r="A6" s="520"/>
      <c r="B6" s="520"/>
      <c r="C6" s="520"/>
      <c r="D6" s="520"/>
      <c r="E6" s="520"/>
      <c r="F6" s="520"/>
      <c r="G6" s="520"/>
      <c r="H6" s="520"/>
      <c r="I6" s="520"/>
      <c r="J6" s="520"/>
      <c r="K6" s="520"/>
      <c r="L6" s="520"/>
      <c r="M6" s="520"/>
      <c r="N6" s="520"/>
      <c r="O6" s="520"/>
      <c r="P6" s="191"/>
      <c r="Q6" s="191"/>
      <c r="R6" s="191"/>
      <c r="S6" s="191"/>
      <c r="T6" s="191"/>
      <c r="U6" s="191"/>
      <c r="V6" s="191"/>
      <c r="W6" s="191"/>
      <c r="X6" s="191"/>
      <c r="Y6" s="191"/>
      <c r="Z6" s="191"/>
      <c r="AA6" s="191"/>
    </row>
    <row r="7" spans="1:30" s="192" customFormat="1" ht="33" customHeight="1" thickBot="1" x14ac:dyDescent="0.3">
      <c r="B7" s="496" t="s">
        <v>148</v>
      </c>
      <c r="C7" s="497"/>
      <c r="D7" s="497"/>
      <c r="E7" s="497"/>
      <c r="F7" s="497"/>
      <c r="G7" s="497"/>
      <c r="H7" s="498"/>
      <c r="I7" s="499" t="s">
        <v>364</v>
      </c>
      <c r="J7" s="500"/>
      <c r="K7" s="500"/>
      <c r="L7" s="501"/>
      <c r="M7" s="502" t="s">
        <v>358</v>
      </c>
      <c r="N7" s="504" t="s">
        <v>212</v>
      </c>
      <c r="O7" s="506" t="s">
        <v>357</v>
      </c>
      <c r="P7" s="477" t="s">
        <v>213</v>
      </c>
      <c r="Q7" s="478"/>
      <c r="R7" s="478"/>
      <c r="S7" s="478"/>
      <c r="T7" s="478"/>
      <c r="U7" s="478"/>
      <c r="V7" s="478"/>
      <c r="W7" s="479"/>
      <c r="X7" s="480" t="s">
        <v>214</v>
      </c>
      <c r="Y7" s="481"/>
      <c r="Z7" s="481"/>
      <c r="AA7" s="482"/>
      <c r="AB7" s="483" t="s">
        <v>381</v>
      </c>
      <c r="AC7" s="484"/>
      <c r="AD7" s="485" t="s">
        <v>374</v>
      </c>
    </row>
    <row r="8" spans="1:30" s="192" customFormat="1" ht="79.5" thickBot="1" x14ac:dyDescent="0.25">
      <c r="B8" s="200" t="s">
        <v>360</v>
      </c>
      <c r="C8" s="201" t="s">
        <v>359</v>
      </c>
      <c r="D8" s="266" t="s">
        <v>361</v>
      </c>
      <c r="E8" s="200" t="s">
        <v>210</v>
      </c>
      <c r="F8" s="201" t="s">
        <v>211</v>
      </c>
      <c r="G8" s="201" t="s">
        <v>362</v>
      </c>
      <c r="H8" s="202" t="s">
        <v>363</v>
      </c>
      <c r="I8" s="200" t="s">
        <v>149</v>
      </c>
      <c r="J8" s="201" t="s">
        <v>150</v>
      </c>
      <c r="K8" s="201" t="s">
        <v>151</v>
      </c>
      <c r="L8" s="202" t="s">
        <v>365</v>
      </c>
      <c r="M8" s="503"/>
      <c r="N8" s="505"/>
      <c r="O8" s="507"/>
      <c r="P8" s="197" t="s">
        <v>152</v>
      </c>
      <c r="Q8" s="198" t="s">
        <v>153</v>
      </c>
      <c r="R8" s="198" t="s">
        <v>154</v>
      </c>
      <c r="S8" s="198" t="s">
        <v>155</v>
      </c>
      <c r="T8" s="198" t="s">
        <v>156</v>
      </c>
      <c r="U8" s="198" t="s">
        <v>157</v>
      </c>
      <c r="V8" s="198" t="s">
        <v>158</v>
      </c>
      <c r="W8" s="199" t="s">
        <v>159</v>
      </c>
      <c r="X8" s="200" t="s">
        <v>149</v>
      </c>
      <c r="Y8" s="201" t="s">
        <v>150</v>
      </c>
      <c r="Z8" s="201" t="s">
        <v>151</v>
      </c>
      <c r="AA8" s="202" t="s">
        <v>109</v>
      </c>
      <c r="AB8" s="203" t="s">
        <v>375</v>
      </c>
      <c r="AC8" s="204" t="s">
        <v>376</v>
      </c>
      <c r="AD8" s="529"/>
    </row>
    <row r="9" spans="1:30" s="205" customFormat="1" ht="138.75" customHeight="1" x14ac:dyDescent="0.2">
      <c r="B9" s="487" t="s">
        <v>509</v>
      </c>
      <c r="C9" s="490" t="s">
        <v>510</v>
      </c>
      <c r="D9" s="493" t="s">
        <v>511</v>
      </c>
      <c r="E9" s="308" t="s">
        <v>512</v>
      </c>
      <c r="F9" s="270" t="s">
        <v>513</v>
      </c>
      <c r="G9" s="309" t="s">
        <v>514</v>
      </c>
      <c r="H9" s="310" t="s">
        <v>515</v>
      </c>
      <c r="I9" s="311">
        <v>3</v>
      </c>
      <c r="J9" s="312">
        <v>2</v>
      </c>
      <c r="K9" s="312">
        <f>I9*J9</f>
        <v>6</v>
      </c>
      <c r="L9" s="244" t="str">
        <f t="shared" ref="L9:L20" si="0">IF(K9&lt;=3,"BAJA",IF(AND(K9&gt;=4,K9&lt;=6),"MODERADA",IF(AND(K9&gt;=8,K9&lt;=12),"ALTA",IF(AND(K9&gt;=15),"EXTREMA"))))</f>
        <v>MODERADA</v>
      </c>
      <c r="M9" s="271" t="s">
        <v>516</v>
      </c>
      <c r="N9" s="270" t="s">
        <v>145</v>
      </c>
      <c r="O9" s="313" t="s">
        <v>454</v>
      </c>
      <c r="P9" s="314">
        <v>5</v>
      </c>
      <c r="Q9" s="209">
        <v>5</v>
      </c>
      <c r="R9" s="209">
        <v>0</v>
      </c>
      <c r="S9" s="209">
        <v>5</v>
      </c>
      <c r="T9" s="209">
        <v>15</v>
      </c>
      <c r="U9" s="209">
        <v>5</v>
      </c>
      <c r="V9" s="209">
        <v>20</v>
      </c>
      <c r="W9" s="244">
        <f t="shared" ref="W9:W20" si="1">SUM(P9:V9)</f>
        <v>55</v>
      </c>
      <c r="X9" s="315">
        <v>1</v>
      </c>
      <c r="Y9" s="212">
        <v>1</v>
      </c>
      <c r="Z9" s="212">
        <f>+(X9*Y9)</f>
        <v>1</v>
      </c>
      <c r="AA9" s="214" t="str">
        <f t="shared" ref="AA9:AA20" si="2">IF(Z9&lt;=3,"BAJA",IF(AND(Z9&gt;=4,Z9&lt;=6),"MODERADA",IF(AND(Z9&gt;=8,Z9&lt;=12),"ALTA",IF(AND(Z9&gt;=15),"EXTREMA"))))</f>
        <v>BAJA</v>
      </c>
      <c r="AB9" s="215" t="s">
        <v>377</v>
      </c>
      <c r="AC9" s="316"/>
      <c r="AD9" s="317" t="s">
        <v>517</v>
      </c>
    </row>
    <row r="10" spans="1:30" s="205" customFormat="1" ht="152.25" customHeight="1" x14ac:dyDescent="0.2">
      <c r="B10" s="488"/>
      <c r="C10" s="491"/>
      <c r="D10" s="494"/>
      <c r="E10" s="318" t="s">
        <v>518</v>
      </c>
      <c r="F10" s="281" t="s">
        <v>285</v>
      </c>
      <c r="G10" s="294" t="s">
        <v>519</v>
      </c>
      <c r="H10" s="319" t="s">
        <v>520</v>
      </c>
      <c r="I10" s="320">
        <v>2</v>
      </c>
      <c r="J10" s="293">
        <v>2</v>
      </c>
      <c r="K10" s="293">
        <f>I10*J10</f>
        <v>4</v>
      </c>
      <c r="L10" s="224" t="str">
        <f t="shared" si="0"/>
        <v>MODERADA</v>
      </c>
      <c r="M10" s="282" t="s">
        <v>521</v>
      </c>
      <c r="N10" s="281" t="s">
        <v>145</v>
      </c>
      <c r="O10" s="321" t="s">
        <v>454</v>
      </c>
      <c r="P10" s="223">
        <v>15</v>
      </c>
      <c r="Q10" s="221">
        <v>5</v>
      </c>
      <c r="R10" s="221">
        <v>0</v>
      </c>
      <c r="S10" s="221">
        <v>5</v>
      </c>
      <c r="T10" s="221">
        <v>10</v>
      </c>
      <c r="U10" s="221">
        <v>5</v>
      </c>
      <c r="V10" s="221">
        <v>25</v>
      </c>
      <c r="W10" s="224">
        <f t="shared" si="1"/>
        <v>65</v>
      </c>
      <c r="X10" s="322">
        <v>1</v>
      </c>
      <c r="Y10" s="221">
        <v>1</v>
      </c>
      <c r="Z10" s="221">
        <f t="shared" ref="Z10:Z16" si="3">+(X10*Y10)</f>
        <v>1</v>
      </c>
      <c r="AA10" s="225" t="str">
        <f t="shared" si="2"/>
        <v>BAJA</v>
      </c>
      <c r="AB10" s="226" t="s">
        <v>377</v>
      </c>
      <c r="AC10" s="323"/>
      <c r="AD10" s="324" t="s">
        <v>522</v>
      </c>
    </row>
    <row r="11" spans="1:30" s="205" customFormat="1" ht="130.5" customHeight="1" x14ac:dyDescent="0.2">
      <c r="B11" s="488"/>
      <c r="C11" s="491"/>
      <c r="D11" s="494"/>
      <c r="E11" s="318" t="s">
        <v>523</v>
      </c>
      <c r="F11" s="281" t="s">
        <v>524</v>
      </c>
      <c r="G11" s="294" t="s">
        <v>525</v>
      </c>
      <c r="H11" s="319" t="s">
        <v>526</v>
      </c>
      <c r="I11" s="320">
        <v>1</v>
      </c>
      <c r="J11" s="293">
        <v>1</v>
      </c>
      <c r="K11" s="293">
        <f>I11*J11</f>
        <v>1</v>
      </c>
      <c r="L11" s="224" t="str">
        <f t="shared" si="0"/>
        <v>BAJA</v>
      </c>
      <c r="M11" s="282" t="s">
        <v>527</v>
      </c>
      <c r="N11" s="281" t="s">
        <v>145</v>
      </c>
      <c r="O11" s="321" t="s">
        <v>401</v>
      </c>
      <c r="P11" s="223">
        <v>15</v>
      </c>
      <c r="Q11" s="221">
        <v>5</v>
      </c>
      <c r="R11" s="221">
        <v>0</v>
      </c>
      <c r="S11" s="221">
        <v>10</v>
      </c>
      <c r="T11" s="221">
        <v>15</v>
      </c>
      <c r="U11" s="221">
        <v>5</v>
      </c>
      <c r="V11" s="221">
        <v>30</v>
      </c>
      <c r="W11" s="224">
        <f t="shared" si="1"/>
        <v>80</v>
      </c>
      <c r="X11" s="322">
        <v>1</v>
      </c>
      <c r="Y11" s="221">
        <v>1</v>
      </c>
      <c r="Z11" s="221">
        <f t="shared" si="3"/>
        <v>1</v>
      </c>
      <c r="AA11" s="225" t="str">
        <f t="shared" si="2"/>
        <v>BAJA</v>
      </c>
      <c r="AB11" s="226" t="s">
        <v>377</v>
      </c>
      <c r="AC11" s="323"/>
      <c r="AD11" s="324" t="s">
        <v>528</v>
      </c>
    </row>
    <row r="12" spans="1:30" s="205" customFormat="1" ht="92.25" customHeight="1" x14ac:dyDescent="0.2">
      <c r="B12" s="488"/>
      <c r="C12" s="491"/>
      <c r="D12" s="494"/>
      <c r="E12" s="318" t="s">
        <v>529</v>
      </c>
      <c r="F12" s="281" t="s">
        <v>285</v>
      </c>
      <c r="G12" s="294" t="s">
        <v>530</v>
      </c>
      <c r="H12" s="319" t="s">
        <v>531</v>
      </c>
      <c r="I12" s="320">
        <v>2</v>
      </c>
      <c r="J12" s="293">
        <v>1</v>
      </c>
      <c r="K12" s="293">
        <f>I12*J12</f>
        <v>2</v>
      </c>
      <c r="L12" s="224" t="str">
        <f t="shared" si="0"/>
        <v>BAJA</v>
      </c>
      <c r="M12" s="282" t="s">
        <v>532</v>
      </c>
      <c r="N12" s="281" t="s">
        <v>145</v>
      </c>
      <c r="O12" s="321" t="s">
        <v>463</v>
      </c>
      <c r="P12" s="223">
        <v>15</v>
      </c>
      <c r="Q12" s="221">
        <v>5</v>
      </c>
      <c r="R12" s="221">
        <v>0</v>
      </c>
      <c r="S12" s="221">
        <v>5</v>
      </c>
      <c r="T12" s="221">
        <v>10</v>
      </c>
      <c r="U12" s="221">
        <v>5</v>
      </c>
      <c r="V12" s="221">
        <v>25</v>
      </c>
      <c r="W12" s="224">
        <f t="shared" si="1"/>
        <v>65</v>
      </c>
      <c r="X12" s="322">
        <v>1</v>
      </c>
      <c r="Y12" s="221">
        <v>1</v>
      </c>
      <c r="Z12" s="221">
        <f t="shared" si="3"/>
        <v>1</v>
      </c>
      <c r="AA12" s="225" t="str">
        <f t="shared" si="2"/>
        <v>BAJA</v>
      </c>
      <c r="AB12" s="226"/>
      <c r="AC12" s="323" t="s">
        <v>377</v>
      </c>
      <c r="AD12" s="224"/>
    </row>
    <row r="13" spans="1:30" s="205" customFormat="1" ht="107.25" customHeight="1" x14ac:dyDescent="0.2">
      <c r="B13" s="488"/>
      <c r="C13" s="491"/>
      <c r="D13" s="494"/>
      <c r="E13" s="318" t="s">
        <v>533</v>
      </c>
      <c r="F13" s="281" t="s">
        <v>534</v>
      </c>
      <c r="G13" s="294" t="s">
        <v>535</v>
      </c>
      <c r="H13" s="319" t="s">
        <v>536</v>
      </c>
      <c r="I13" s="325">
        <v>3</v>
      </c>
      <c r="J13" s="281">
        <v>1</v>
      </c>
      <c r="K13" s="293">
        <f t="shared" ref="K13:K20" si="4">I13*J13</f>
        <v>3</v>
      </c>
      <c r="L13" s="224" t="str">
        <f t="shared" si="0"/>
        <v>BAJA</v>
      </c>
      <c r="M13" s="282" t="s">
        <v>537</v>
      </c>
      <c r="N13" s="281" t="s">
        <v>538</v>
      </c>
      <c r="O13" s="321" t="s">
        <v>454</v>
      </c>
      <c r="P13" s="223">
        <v>15</v>
      </c>
      <c r="Q13" s="221">
        <v>0</v>
      </c>
      <c r="R13" s="221">
        <v>0</v>
      </c>
      <c r="S13" s="221">
        <v>5</v>
      </c>
      <c r="T13" s="221">
        <v>10</v>
      </c>
      <c r="U13" s="221">
        <v>5</v>
      </c>
      <c r="V13" s="221">
        <v>25</v>
      </c>
      <c r="W13" s="224">
        <f t="shared" si="1"/>
        <v>60</v>
      </c>
      <c r="X13" s="322">
        <v>1</v>
      </c>
      <c r="Y13" s="221">
        <v>1</v>
      </c>
      <c r="Z13" s="221">
        <f t="shared" si="3"/>
        <v>1</v>
      </c>
      <c r="AA13" s="225" t="str">
        <f t="shared" si="2"/>
        <v>BAJA</v>
      </c>
      <c r="AB13" s="226"/>
      <c r="AC13" s="323" t="s">
        <v>377</v>
      </c>
      <c r="AD13" s="326"/>
    </row>
    <row r="14" spans="1:30" s="205" customFormat="1" ht="89.25" customHeight="1" x14ac:dyDescent="0.2">
      <c r="B14" s="488"/>
      <c r="C14" s="491"/>
      <c r="D14" s="494"/>
      <c r="E14" s="318" t="s">
        <v>539</v>
      </c>
      <c r="F14" s="281" t="s">
        <v>285</v>
      </c>
      <c r="G14" s="294" t="s">
        <v>540</v>
      </c>
      <c r="H14" s="319" t="s">
        <v>541</v>
      </c>
      <c r="I14" s="325">
        <v>1</v>
      </c>
      <c r="J14" s="281">
        <v>3</v>
      </c>
      <c r="K14" s="293">
        <f t="shared" si="4"/>
        <v>3</v>
      </c>
      <c r="L14" s="224" t="str">
        <f t="shared" si="0"/>
        <v>BAJA</v>
      </c>
      <c r="M14" s="282" t="s">
        <v>542</v>
      </c>
      <c r="N14" s="281" t="s">
        <v>145</v>
      </c>
      <c r="O14" s="321" t="s">
        <v>391</v>
      </c>
      <c r="P14" s="223">
        <v>15</v>
      </c>
      <c r="Q14" s="221">
        <v>5</v>
      </c>
      <c r="R14" s="221">
        <v>0</v>
      </c>
      <c r="S14" s="221">
        <v>10</v>
      </c>
      <c r="T14" s="221">
        <v>10</v>
      </c>
      <c r="U14" s="221">
        <v>5</v>
      </c>
      <c r="V14" s="221">
        <v>10</v>
      </c>
      <c r="W14" s="224">
        <f t="shared" si="1"/>
        <v>55</v>
      </c>
      <c r="X14" s="322">
        <v>1</v>
      </c>
      <c r="Y14" s="221">
        <v>1</v>
      </c>
      <c r="Z14" s="221">
        <f t="shared" si="3"/>
        <v>1</v>
      </c>
      <c r="AA14" s="225" t="str">
        <f t="shared" si="2"/>
        <v>BAJA</v>
      </c>
      <c r="AB14" s="226" t="s">
        <v>377</v>
      </c>
      <c r="AC14" s="323"/>
      <c r="AD14" s="326" t="s">
        <v>543</v>
      </c>
    </row>
    <row r="15" spans="1:30" s="205" customFormat="1" ht="92.25" customHeight="1" x14ac:dyDescent="0.2">
      <c r="B15" s="488"/>
      <c r="C15" s="491"/>
      <c r="D15" s="494"/>
      <c r="E15" s="318" t="s">
        <v>544</v>
      </c>
      <c r="F15" s="281" t="s">
        <v>285</v>
      </c>
      <c r="G15" s="294" t="s">
        <v>545</v>
      </c>
      <c r="H15" s="319" t="s">
        <v>546</v>
      </c>
      <c r="I15" s="325">
        <v>1</v>
      </c>
      <c r="J15" s="281">
        <v>1</v>
      </c>
      <c r="K15" s="293">
        <f t="shared" si="4"/>
        <v>1</v>
      </c>
      <c r="L15" s="224" t="str">
        <f t="shared" si="0"/>
        <v>BAJA</v>
      </c>
      <c r="M15" s="282" t="s">
        <v>547</v>
      </c>
      <c r="N15" s="281" t="s">
        <v>145</v>
      </c>
      <c r="O15" s="321" t="s">
        <v>463</v>
      </c>
      <c r="P15" s="223">
        <v>15</v>
      </c>
      <c r="Q15" s="221">
        <v>5</v>
      </c>
      <c r="R15" s="221">
        <v>0</v>
      </c>
      <c r="S15" s="221">
        <v>10</v>
      </c>
      <c r="T15" s="221">
        <v>15</v>
      </c>
      <c r="U15" s="221">
        <v>5</v>
      </c>
      <c r="V15" s="221">
        <v>30</v>
      </c>
      <c r="W15" s="224">
        <f t="shared" si="1"/>
        <v>80</v>
      </c>
      <c r="X15" s="322">
        <v>1</v>
      </c>
      <c r="Y15" s="221">
        <v>1</v>
      </c>
      <c r="Z15" s="221">
        <f t="shared" si="3"/>
        <v>1</v>
      </c>
      <c r="AA15" s="225" t="str">
        <f t="shared" si="2"/>
        <v>BAJA</v>
      </c>
      <c r="AB15" s="226"/>
      <c r="AC15" s="323" t="s">
        <v>377</v>
      </c>
      <c r="AD15" s="326"/>
    </row>
    <row r="16" spans="1:30" s="205" customFormat="1" ht="144.75" customHeight="1" thickBot="1" x14ac:dyDescent="0.25">
      <c r="B16" s="488"/>
      <c r="C16" s="491"/>
      <c r="D16" s="494"/>
      <c r="E16" s="318" t="s">
        <v>548</v>
      </c>
      <c r="F16" s="281" t="s">
        <v>513</v>
      </c>
      <c r="G16" s="294" t="s">
        <v>549</v>
      </c>
      <c r="H16" s="319" t="s">
        <v>550</v>
      </c>
      <c r="I16" s="320">
        <v>3</v>
      </c>
      <c r="J16" s="293">
        <v>2</v>
      </c>
      <c r="K16" s="293">
        <f t="shared" si="4"/>
        <v>6</v>
      </c>
      <c r="L16" s="257" t="str">
        <f t="shared" si="0"/>
        <v>MODERADA</v>
      </c>
      <c r="M16" s="282" t="s">
        <v>551</v>
      </c>
      <c r="N16" s="281" t="s">
        <v>552</v>
      </c>
      <c r="O16" s="327" t="s">
        <v>391</v>
      </c>
      <c r="P16" s="223">
        <v>15</v>
      </c>
      <c r="Q16" s="221">
        <v>5</v>
      </c>
      <c r="R16" s="221">
        <v>0</v>
      </c>
      <c r="S16" s="221">
        <v>10</v>
      </c>
      <c r="T16" s="221">
        <v>15</v>
      </c>
      <c r="U16" s="221">
        <v>5</v>
      </c>
      <c r="V16" s="221">
        <v>30</v>
      </c>
      <c r="W16" s="224">
        <f t="shared" si="1"/>
        <v>80</v>
      </c>
      <c r="X16" s="328">
        <v>1</v>
      </c>
      <c r="Y16" s="240">
        <v>1</v>
      </c>
      <c r="Z16" s="240">
        <f t="shared" si="3"/>
        <v>1</v>
      </c>
      <c r="AA16" s="329" t="str">
        <f t="shared" si="2"/>
        <v>BAJA</v>
      </c>
      <c r="AB16" s="226"/>
      <c r="AC16" s="323" t="s">
        <v>377</v>
      </c>
      <c r="AD16" s="326"/>
    </row>
    <row r="17" spans="2:30" ht="252" customHeight="1" x14ac:dyDescent="0.2">
      <c r="B17" s="488"/>
      <c r="C17" s="491"/>
      <c r="D17" s="494"/>
      <c r="E17" s="318" t="s">
        <v>553</v>
      </c>
      <c r="F17" s="330" t="s">
        <v>554</v>
      </c>
      <c r="G17" s="294" t="s">
        <v>555</v>
      </c>
      <c r="H17" s="319" t="s">
        <v>556</v>
      </c>
      <c r="I17" s="320">
        <v>2</v>
      </c>
      <c r="J17" s="293">
        <v>2</v>
      </c>
      <c r="K17" s="331">
        <f t="shared" si="4"/>
        <v>4</v>
      </c>
      <c r="L17" s="332" t="str">
        <f t="shared" si="0"/>
        <v>MODERADA</v>
      </c>
      <c r="M17" s="282" t="s">
        <v>557</v>
      </c>
      <c r="N17" s="281" t="s">
        <v>145</v>
      </c>
      <c r="O17" s="321" t="s">
        <v>391</v>
      </c>
      <c r="P17" s="333">
        <v>10</v>
      </c>
      <c r="Q17" s="334">
        <v>5</v>
      </c>
      <c r="R17" s="334">
        <v>0</v>
      </c>
      <c r="S17" s="334">
        <v>10</v>
      </c>
      <c r="T17" s="334">
        <v>5</v>
      </c>
      <c r="U17" s="334">
        <v>5</v>
      </c>
      <c r="V17" s="334">
        <v>30</v>
      </c>
      <c r="W17" s="335">
        <f t="shared" si="1"/>
        <v>65</v>
      </c>
      <c r="X17" s="292">
        <v>2</v>
      </c>
      <c r="Y17" s="293">
        <v>2</v>
      </c>
      <c r="Z17" s="293">
        <f>X17*Y17</f>
        <v>4</v>
      </c>
      <c r="AA17" s="329" t="str">
        <f t="shared" si="2"/>
        <v>MODERADA</v>
      </c>
      <c r="AB17" s="333"/>
      <c r="AC17" s="334" t="s">
        <v>377</v>
      </c>
      <c r="AD17" s="336"/>
    </row>
    <row r="18" spans="2:30" ht="99.75" customHeight="1" x14ac:dyDescent="0.2">
      <c r="B18" s="488"/>
      <c r="C18" s="491"/>
      <c r="D18" s="494"/>
      <c r="E18" s="318" t="s">
        <v>558</v>
      </c>
      <c r="F18" s="281" t="s">
        <v>513</v>
      </c>
      <c r="G18" s="294" t="s">
        <v>559</v>
      </c>
      <c r="H18" s="319" t="s">
        <v>560</v>
      </c>
      <c r="I18" s="320">
        <v>3</v>
      </c>
      <c r="J18" s="293">
        <v>2</v>
      </c>
      <c r="K18" s="293">
        <f t="shared" si="4"/>
        <v>6</v>
      </c>
      <c r="L18" s="224" t="str">
        <f t="shared" si="0"/>
        <v>MODERADA</v>
      </c>
      <c r="M18" s="282" t="s">
        <v>561</v>
      </c>
      <c r="N18" s="281" t="s">
        <v>145</v>
      </c>
      <c r="O18" s="321" t="s">
        <v>391</v>
      </c>
      <c r="P18" s="333">
        <v>10</v>
      </c>
      <c r="Q18" s="334">
        <v>5</v>
      </c>
      <c r="R18" s="334">
        <v>15</v>
      </c>
      <c r="S18" s="334">
        <v>10</v>
      </c>
      <c r="T18" s="334">
        <v>10</v>
      </c>
      <c r="U18" s="334">
        <v>10</v>
      </c>
      <c r="V18" s="334">
        <v>30</v>
      </c>
      <c r="W18" s="335">
        <f t="shared" si="1"/>
        <v>90</v>
      </c>
      <c r="X18" s="292">
        <v>3</v>
      </c>
      <c r="Y18" s="293">
        <v>2</v>
      </c>
      <c r="Z18" s="293">
        <f>X18*Y18</f>
        <v>6</v>
      </c>
      <c r="AA18" s="329" t="str">
        <f t="shared" si="2"/>
        <v>MODERADA</v>
      </c>
      <c r="AB18" s="333"/>
      <c r="AC18" s="334" t="s">
        <v>377</v>
      </c>
      <c r="AD18" s="336"/>
    </row>
    <row r="19" spans="2:30" ht="112.5" customHeight="1" x14ac:dyDescent="0.2">
      <c r="B19" s="488"/>
      <c r="C19" s="491"/>
      <c r="D19" s="494"/>
      <c r="E19" s="337" t="s">
        <v>562</v>
      </c>
      <c r="F19" s="338" t="s">
        <v>513</v>
      </c>
      <c r="G19" s="339" t="s">
        <v>563</v>
      </c>
      <c r="H19" s="340" t="s">
        <v>564</v>
      </c>
      <c r="I19" s="341">
        <v>2</v>
      </c>
      <c r="J19" s="331">
        <v>3</v>
      </c>
      <c r="K19" s="293">
        <f t="shared" si="4"/>
        <v>6</v>
      </c>
      <c r="L19" s="224" t="str">
        <f t="shared" si="0"/>
        <v>MODERADA</v>
      </c>
      <c r="M19" s="342" t="s">
        <v>565</v>
      </c>
      <c r="N19" s="330" t="s">
        <v>145</v>
      </c>
      <c r="O19" s="343" t="s">
        <v>391</v>
      </c>
      <c r="P19" s="333">
        <v>5</v>
      </c>
      <c r="Q19" s="334">
        <v>5</v>
      </c>
      <c r="R19" s="334">
        <v>5</v>
      </c>
      <c r="S19" s="334">
        <v>10</v>
      </c>
      <c r="T19" s="334">
        <v>15</v>
      </c>
      <c r="U19" s="334">
        <v>5</v>
      </c>
      <c r="V19" s="334">
        <v>20</v>
      </c>
      <c r="W19" s="335">
        <f t="shared" si="1"/>
        <v>65</v>
      </c>
      <c r="X19" s="344">
        <v>2</v>
      </c>
      <c r="Y19" s="331">
        <v>3</v>
      </c>
      <c r="Z19" s="331">
        <f>X19*Y19</f>
        <v>6</v>
      </c>
      <c r="AA19" s="329" t="str">
        <f t="shared" si="2"/>
        <v>MODERADA</v>
      </c>
      <c r="AB19" s="333"/>
      <c r="AC19" s="334" t="s">
        <v>377</v>
      </c>
      <c r="AD19" s="336"/>
    </row>
    <row r="20" spans="2:30" ht="71.25" customHeight="1" thickBot="1" x14ac:dyDescent="0.25">
      <c r="B20" s="489"/>
      <c r="C20" s="492"/>
      <c r="D20" s="495"/>
      <c r="E20" s="345" t="s">
        <v>566</v>
      </c>
      <c r="F20" s="300" t="s">
        <v>285</v>
      </c>
      <c r="G20" s="300" t="s">
        <v>567</v>
      </c>
      <c r="H20" s="346" t="s">
        <v>568</v>
      </c>
      <c r="I20" s="347">
        <v>2</v>
      </c>
      <c r="J20" s="348">
        <v>1</v>
      </c>
      <c r="K20" s="349">
        <f t="shared" si="4"/>
        <v>2</v>
      </c>
      <c r="L20" s="350" t="str">
        <f t="shared" si="0"/>
        <v>BAJA</v>
      </c>
      <c r="M20" s="351" t="s">
        <v>569</v>
      </c>
      <c r="N20" s="300" t="s">
        <v>145</v>
      </c>
      <c r="O20" s="352" t="s">
        <v>391</v>
      </c>
      <c r="P20" s="347">
        <v>15</v>
      </c>
      <c r="Q20" s="348">
        <v>5</v>
      </c>
      <c r="R20" s="348">
        <v>5</v>
      </c>
      <c r="S20" s="348">
        <v>10</v>
      </c>
      <c r="T20" s="348">
        <v>15</v>
      </c>
      <c r="U20" s="348">
        <v>5</v>
      </c>
      <c r="V20" s="348">
        <v>25</v>
      </c>
      <c r="W20" s="353">
        <f t="shared" si="1"/>
        <v>80</v>
      </c>
      <c r="X20" s="354">
        <v>2</v>
      </c>
      <c r="Y20" s="348">
        <v>1</v>
      </c>
      <c r="Z20" s="348">
        <f>X20*Y20</f>
        <v>2</v>
      </c>
      <c r="AA20" s="355" t="str">
        <f t="shared" si="2"/>
        <v>BAJA</v>
      </c>
      <c r="AB20" s="347"/>
      <c r="AC20" s="348" t="s">
        <v>377</v>
      </c>
      <c r="AD20" s="356"/>
    </row>
  </sheetData>
  <sheetProtection selectLockedCells="1" selectUnlockedCells="1"/>
  <mergeCells count="18">
    <mergeCell ref="A6:O6"/>
    <mergeCell ref="B3:AD3"/>
    <mergeCell ref="B4:AD4"/>
    <mergeCell ref="B5:D5"/>
    <mergeCell ref="E5:G5"/>
    <mergeCell ref="H5:AD5"/>
    <mergeCell ref="X7:AA7"/>
    <mergeCell ref="AB7:AC7"/>
    <mergeCell ref="AD7:AD8"/>
    <mergeCell ref="B9:B20"/>
    <mergeCell ref="C9:C20"/>
    <mergeCell ref="D9:D20"/>
    <mergeCell ref="B7:H7"/>
    <mergeCell ref="I7:L7"/>
    <mergeCell ref="M7:M8"/>
    <mergeCell ref="N7:N8"/>
    <mergeCell ref="O7:O8"/>
    <mergeCell ref="P7:W7"/>
  </mergeCells>
  <conditionalFormatting sqref="B8:H8">
    <cfRule type="cellIs" priority="39" stopIfTrue="1" operator="lessThanOrEqual">
      <formula>60</formula>
    </cfRule>
  </conditionalFormatting>
  <conditionalFormatting sqref="B7 I7:K7 X7:Z7">
    <cfRule type="cellIs" priority="38" stopIfTrue="1" operator="lessThanOrEqual">
      <formula>60</formula>
    </cfRule>
  </conditionalFormatting>
  <conditionalFormatting sqref="B2:C2 B3:B4">
    <cfRule type="cellIs" priority="37" stopIfTrue="1" operator="lessThanOrEqual">
      <formula>60</formula>
    </cfRule>
  </conditionalFormatting>
  <conditionalFormatting sqref="L9 L13:L20 AA13:AA20">
    <cfRule type="cellIs" dxfId="179" priority="33" stopIfTrue="1" operator="equal">
      <formula>"EXTREMA"</formula>
    </cfRule>
    <cfRule type="cellIs" dxfId="178" priority="34" stopIfTrue="1" operator="equal">
      <formula>"ALTA"</formula>
    </cfRule>
    <cfRule type="cellIs" dxfId="177" priority="35" stopIfTrue="1" operator="equal">
      <formula>"MODERADA"</formula>
    </cfRule>
    <cfRule type="cellIs" dxfId="176" priority="36" stopIfTrue="1" operator="equal">
      <formula>"BAJA"</formula>
    </cfRule>
  </conditionalFormatting>
  <conditionalFormatting sqref="X8 Z9:Z16">
    <cfRule type="cellIs" dxfId="175" priority="28" stopIfTrue="1" operator="equal">
      <formula>"EXTREMA"</formula>
    </cfRule>
  </conditionalFormatting>
  <conditionalFormatting sqref="X9:X16">
    <cfRule type="cellIs" dxfId="174" priority="29" stopIfTrue="1" operator="equal">
      <formula>"EXTREMA"</formula>
    </cfRule>
  </conditionalFormatting>
  <conditionalFormatting sqref="Z9:Z16">
    <cfRule type="cellIs" dxfId="173" priority="30" stopIfTrue="1" operator="equal">
      <formula>"BAJA"</formula>
    </cfRule>
    <cfRule type="cellIs" dxfId="172" priority="31" stopIfTrue="1" operator="equal">
      <formula>"ALTA"</formula>
    </cfRule>
    <cfRule type="cellIs" dxfId="171" priority="32" stopIfTrue="1" operator="equal">
      <formula>"MODERADA"</formula>
    </cfRule>
  </conditionalFormatting>
  <conditionalFormatting sqref="AA9 AA12">
    <cfRule type="cellIs" dxfId="170" priority="24" stopIfTrue="1" operator="equal">
      <formula>"EXTREMA"</formula>
    </cfRule>
    <cfRule type="cellIs" dxfId="169" priority="25" stopIfTrue="1" operator="equal">
      <formula>"ALTA"</formula>
    </cfRule>
    <cfRule type="cellIs" dxfId="168" priority="26" stopIfTrue="1" operator="equal">
      <formula>"MODERADA"</formula>
    </cfRule>
    <cfRule type="cellIs" dxfId="167" priority="27" stopIfTrue="1" operator="equal">
      <formula>"BAJA"</formula>
    </cfRule>
  </conditionalFormatting>
  <conditionalFormatting sqref="I8">
    <cfRule type="cellIs" dxfId="166" priority="23" stopIfTrue="1" operator="equal">
      <formula>"EXTREMA"</formula>
    </cfRule>
  </conditionalFormatting>
  <conditionalFormatting sqref="L10">
    <cfRule type="cellIs" dxfId="165" priority="19" stopIfTrue="1" operator="equal">
      <formula>"EXTREMA"</formula>
    </cfRule>
    <cfRule type="cellIs" dxfId="164" priority="20" stopIfTrue="1" operator="equal">
      <formula>"ALTA"</formula>
    </cfRule>
    <cfRule type="cellIs" dxfId="163" priority="21" stopIfTrue="1" operator="equal">
      <formula>"MODERADA"</formula>
    </cfRule>
    <cfRule type="cellIs" dxfId="162" priority="22" stopIfTrue="1" operator="equal">
      <formula>"BAJA"</formula>
    </cfRule>
  </conditionalFormatting>
  <conditionalFormatting sqref="AA10">
    <cfRule type="cellIs" dxfId="161" priority="15" stopIfTrue="1" operator="equal">
      <formula>"EXTREMA"</formula>
    </cfRule>
    <cfRule type="cellIs" dxfId="160" priority="16" stopIfTrue="1" operator="equal">
      <formula>"ALTA"</formula>
    </cfRule>
    <cfRule type="cellIs" dxfId="159" priority="17" stopIfTrue="1" operator="equal">
      <formula>"MODERADA"</formula>
    </cfRule>
    <cfRule type="cellIs" dxfId="158" priority="18" stopIfTrue="1" operator="equal">
      <formula>"BAJA"</formula>
    </cfRule>
  </conditionalFormatting>
  <conditionalFormatting sqref="L11:L12">
    <cfRule type="cellIs" dxfId="157" priority="11" stopIfTrue="1" operator="equal">
      <formula>"EXTREMA"</formula>
    </cfRule>
    <cfRule type="cellIs" dxfId="156" priority="12" stopIfTrue="1" operator="equal">
      <formula>"ALTA"</formula>
    </cfRule>
    <cfRule type="cellIs" dxfId="155" priority="13" stopIfTrue="1" operator="equal">
      <formula>"MODERADA"</formula>
    </cfRule>
    <cfRule type="cellIs" dxfId="154" priority="14" stopIfTrue="1" operator="equal">
      <formula>"BAJA"</formula>
    </cfRule>
  </conditionalFormatting>
  <conditionalFormatting sqref="AA11">
    <cfRule type="cellIs" dxfId="153" priority="7" stopIfTrue="1" operator="equal">
      <formula>"EXTREMA"</formula>
    </cfRule>
    <cfRule type="cellIs" dxfId="152" priority="8" stopIfTrue="1" operator="equal">
      <formula>"ALTA"</formula>
    </cfRule>
    <cfRule type="cellIs" dxfId="151" priority="9" stopIfTrue="1" operator="equal">
      <formula>"MODERADA"</formula>
    </cfRule>
    <cfRule type="cellIs" dxfId="150" priority="10" stopIfTrue="1" operator="equal">
      <formula>"BAJA"</formula>
    </cfRule>
  </conditionalFormatting>
  <conditionalFormatting sqref="H17">
    <cfRule type="cellIs" priority="3" stopIfTrue="1" operator="lessThanOrEqual">
      <formula>60</formula>
    </cfRule>
  </conditionalFormatting>
  <conditionalFormatting sqref="G18">
    <cfRule type="cellIs" priority="5" stopIfTrue="1" operator="lessThanOrEqual">
      <formula>60</formula>
    </cfRule>
  </conditionalFormatting>
  <conditionalFormatting sqref="H18">
    <cfRule type="cellIs" priority="4" stopIfTrue="1" operator="lessThanOrEqual">
      <formula>60</formula>
    </cfRule>
  </conditionalFormatting>
  <conditionalFormatting sqref="G9:H9">
    <cfRule type="cellIs" priority="2" stopIfTrue="1" operator="lessThanOrEqual">
      <formula>60</formula>
    </cfRule>
  </conditionalFormatting>
  <conditionalFormatting sqref="H10:H12">
    <cfRule type="cellIs" priority="1" stopIfTrue="1" operator="lessThanOrEqual">
      <formula>60</formula>
    </cfRule>
  </conditionalFormatting>
  <conditionalFormatting sqref="G13:H15 E9:E12 G16 E15 G19:H19 G20">
    <cfRule type="cellIs" priority="6" stopIfTrue="1" operator="lessThanOrEqual">
      <formula>60</formula>
    </cfRule>
  </conditionalFormatting>
  <printOptions horizontalCentered="1" verticalCentered="1"/>
  <pageMargins left="0.39370078740157483" right="0.39370078740157483" top="0.78740157480314965" bottom="0.78740157480314965" header="0" footer="0"/>
  <pageSetup paperSize="5" scale="4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D18"/>
  <sheetViews>
    <sheetView showWhiteSpace="0" zoomScale="46" zoomScaleNormal="46" zoomScalePageLayoutView="60" workbookViewId="0">
      <pane xSplit="6" ySplit="8" topLeftCell="I9" activePane="bottomRight" state="frozen"/>
      <selection pane="topRight" activeCell="H1" sqref="H1"/>
      <selection pane="bottomLeft" activeCell="A10" sqref="A10"/>
      <selection pane="bottomRight" activeCell="K14" sqref="K14"/>
    </sheetView>
  </sheetViews>
  <sheetFormatPr baseColWidth="10" defaultRowHeight="15" x14ac:dyDescent="0.2"/>
  <cols>
    <col min="1" max="1" width="6" style="265" customWidth="1"/>
    <col min="2" max="2" width="29.140625" style="2" customWidth="1"/>
    <col min="3" max="3" width="28.28515625" style="2" customWidth="1"/>
    <col min="4" max="4" width="20.28515625" style="2" customWidth="1"/>
    <col min="5" max="5" width="22.7109375" style="2" customWidth="1"/>
    <col min="6" max="6" width="23.140625" style="2" customWidth="1"/>
    <col min="7" max="7" width="31.7109375" style="2" customWidth="1"/>
    <col min="8" max="8" width="31" style="265" customWidth="1"/>
    <col min="9" max="9" width="23" style="265" customWidth="1"/>
    <col min="10" max="10" width="15.7109375" style="265" customWidth="1"/>
    <col min="11" max="11" width="21.140625" style="265" customWidth="1"/>
    <col min="12" max="12" width="16.28515625" style="265" customWidth="1"/>
    <col min="13" max="13" width="35.42578125" style="265" customWidth="1"/>
    <col min="14" max="14" width="21.140625" style="265" customWidth="1"/>
    <col min="15" max="15" width="22.42578125" style="265" customWidth="1"/>
    <col min="16" max="16" width="13.28515625" style="265" customWidth="1"/>
    <col min="17" max="17" width="15.28515625" style="265" customWidth="1"/>
    <col min="18" max="23" width="13.28515625" style="265" customWidth="1"/>
    <col min="24" max="24" width="22.5703125" style="265" customWidth="1"/>
    <col min="25" max="25" width="14.42578125" style="265" customWidth="1"/>
    <col min="26" max="26" width="21.28515625" style="265" customWidth="1"/>
    <col min="27" max="28" width="14.85546875" style="265" customWidth="1"/>
    <col min="29" max="29" width="11.42578125" style="265"/>
    <col min="30" max="30" width="27" style="265" customWidth="1"/>
    <col min="31" max="16384" width="11.42578125" style="265"/>
  </cols>
  <sheetData>
    <row r="2" spans="1:30" s="184" customFormat="1" ht="15.75" customHeight="1" thickBot="1" x14ac:dyDescent="0.25">
      <c r="B2" s="185"/>
      <c r="C2" s="186"/>
      <c r="D2" s="186"/>
      <c r="E2" s="186"/>
      <c r="F2" s="186"/>
      <c r="G2" s="186"/>
      <c r="H2" s="186"/>
      <c r="I2" s="186"/>
      <c r="J2" s="186"/>
    </row>
    <row r="3" spans="1:30" s="184" customFormat="1" ht="90.75" customHeight="1" thickBot="1" x14ac:dyDescent="0.25">
      <c r="B3" s="508" t="s">
        <v>570</v>
      </c>
      <c r="C3" s="509"/>
      <c r="D3" s="509"/>
      <c r="E3" s="509"/>
      <c r="F3" s="509"/>
      <c r="G3" s="509"/>
      <c r="H3" s="509"/>
      <c r="I3" s="509"/>
      <c r="J3" s="509"/>
      <c r="K3" s="509"/>
      <c r="L3" s="509"/>
      <c r="M3" s="509"/>
      <c r="N3" s="509"/>
      <c r="O3" s="509"/>
      <c r="P3" s="509"/>
      <c r="Q3" s="509"/>
      <c r="R3" s="509"/>
      <c r="S3" s="509"/>
      <c r="T3" s="509"/>
      <c r="U3" s="509"/>
      <c r="V3" s="509"/>
      <c r="W3" s="509"/>
      <c r="X3" s="509"/>
      <c r="Y3" s="509"/>
      <c r="Z3" s="509"/>
      <c r="AA3" s="509"/>
      <c r="AB3" s="509"/>
      <c r="AC3" s="509"/>
      <c r="AD3" s="510"/>
    </row>
    <row r="4" spans="1:30" s="184" customFormat="1" ht="15.75" customHeight="1" thickBot="1" x14ac:dyDescent="0.25">
      <c r="B4" s="511" t="s">
        <v>209</v>
      </c>
      <c r="C4" s="512"/>
      <c r="D4" s="512"/>
      <c r="E4" s="512"/>
      <c r="F4" s="512"/>
      <c r="G4" s="512"/>
      <c r="H4" s="512"/>
      <c r="I4" s="512"/>
      <c r="J4" s="512"/>
      <c r="K4" s="512"/>
      <c r="L4" s="512"/>
      <c r="M4" s="512"/>
      <c r="N4" s="512"/>
      <c r="O4" s="512"/>
      <c r="P4" s="512"/>
      <c r="Q4" s="512"/>
      <c r="R4" s="512"/>
      <c r="S4" s="512"/>
      <c r="T4" s="512"/>
      <c r="U4" s="512"/>
      <c r="V4" s="512"/>
      <c r="W4" s="512"/>
      <c r="X4" s="512"/>
      <c r="Y4" s="512"/>
      <c r="Z4" s="512"/>
      <c r="AA4" s="512"/>
      <c r="AB4" s="512"/>
      <c r="AC4" s="512"/>
      <c r="AD4" s="512"/>
    </row>
    <row r="5" spans="1:30" s="187" customFormat="1" ht="15" customHeight="1" thickBot="1" x14ac:dyDescent="0.25">
      <c r="B5" s="523" t="s">
        <v>351</v>
      </c>
      <c r="C5" s="524"/>
      <c r="D5" s="525"/>
      <c r="E5" s="526" t="s">
        <v>226</v>
      </c>
      <c r="F5" s="527"/>
      <c r="G5" s="528"/>
      <c r="H5" s="517" t="s">
        <v>355</v>
      </c>
      <c r="I5" s="518"/>
      <c r="J5" s="518"/>
      <c r="K5" s="518"/>
      <c r="L5" s="518"/>
      <c r="M5" s="518"/>
      <c r="N5" s="518"/>
      <c r="O5" s="518"/>
      <c r="P5" s="518"/>
      <c r="Q5" s="518"/>
      <c r="R5" s="518"/>
      <c r="S5" s="518"/>
      <c r="T5" s="518"/>
      <c r="U5" s="518"/>
      <c r="V5" s="518"/>
      <c r="W5" s="518"/>
      <c r="X5" s="518"/>
      <c r="Y5" s="518"/>
      <c r="Z5" s="518"/>
      <c r="AA5" s="518"/>
      <c r="AB5" s="518"/>
      <c r="AC5" s="518"/>
      <c r="AD5" s="519"/>
    </row>
    <row r="6" spans="1:30" s="187" customFormat="1" thickBot="1" x14ac:dyDescent="0.25">
      <c r="A6" s="520"/>
      <c r="B6" s="520"/>
      <c r="C6" s="520"/>
      <c r="D6" s="520"/>
      <c r="E6" s="520"/>
      <c r="F6" s="520"/>
      <c r="G6" s="520"/>
      <c r="H6" s="520"/>
      <c r="I6" s="520"/>
      <c r="J6" s="520"/>
      <c r="K6" s="520"/>
      <c r="L6" s="520"/>
      <c r="M6" s="520"/>
      <c r="N6" s="520"/>
      <c r="O6" s="520"/>
      <c r="P6" s="191"/>
      <c r="Q6" s="191"/>
      <c r="R6" s="191"/>
      <c r="S6" s="191"/>
      <c r="T6" s="191"/>
      <c r="U6" s="191"/>
      <c r="V6" s="191"/>
      <c r="W6" s="191"/>
      <c r="X6" s="191"/>
      <c r="Y6" s="191"/>
      <c r="Z6" s="191"/>
      <c r="AA6" s="191"/>
    </row>
    <row r="7" spans="1:30" s="192" customFormat="1" ht="33" customHeight="1" thickBot="1" x14ac:dyDescent="0.3">
      <c r="B7" s="496" t="s">
        <v>148</v>
      </c>
      <c r="C7" s="497"/>
      <c r="D7" s="497"/>
      <c r="E7" s="497"/>
      <c r="F7" s="497"/>
      <c r="G7" s="497"/>
      <c r="H7" s="498"/>
      <c r="I7" s="499" t="s">
        <v>364</v>
      </c>
      <c r="J7" s="500"/>
      <c r="K7" s="500"/>
      <c r="L7" s="501"/>
      <c r="M7" s="502" t="s">
        <v>358</v>
      </c>
      <c r="N7" s="504" t="s">
        <v>212</v>
      </c>
      <c r="O7" s="506" t="s">
        <v>357</v>
      </c>
      <c r="P7" s="477" t="s">
        <v>213</v>
      </c>
      <c r="Q7" s="478"/>
      <c r="R7" s="478"/>
      <c r="S7" s="478"/>
      <c r="T7" s="478"/>
      <c r="U7" s="478"/>
      <c r="V7" s="478"/>
      <c r="W7" s="479"/>
      <c r="X7" s="480" t="s">
        <v>214</v>
      </c>
      <c r="Y7" s="481"/>
      <c r="Z7" s="481"/>
      <c r="AA7" s="482"/>
      <c r="AB7" s="483" t="s">
        <v>381</v>
      </c>
      <c r="AC7" s="484"/>
      <c r="AD7" s="485" t="s">
        <v>374</v>
      </c>
    </row>
    <row r="8" spans="1:30" s="192" customFormat="1" ht="79.5" thickBot="1" x14ac:dyDescent="0.25">
      <c r="B8" s="200" t="s">
        <v>360</v>
      </c>
      <c r="C8" s="201" t="s">
        <v>359</v>
      </c>
      <c r="D8" s="266" t="s">
        <v>361</v>
      </c>
      <c r="E8" s="200" t="s">
        <v>210</v>
      </c>
      <c r="F8" s="201" t="s">
        <v>211</v>
      </c>
      <c r="G8" s="201" t="s">
        <v>362</v>
      </c>
      <c r="H8" s="202" t="s">
        <v>363</v>
      </c>
      <c r="I8" s="200" t="s">
        <v>149</v>
      </c>
      <c r="J8" s="201" t="s">
        <v>150</v>
      </c>
      <c r="K8" s="201" t="s">
        <v>151</v>
      </c>
      <c r="L8" s="202" t="s">
        <v>365</v>
      </c>
      <c r="M8" s="503"/>
      <c r="N8" s="505"/>
      <c r="O8" s="507"/>
      <c r="P8" s="357" t="s">
        <v>152</v>
      </c>
      <c r="Q8" s="358" t="s">
        <v>153</v>
      </c>
      <c r="R8" s="358" t="s">
        <v>154</v>
      </c>
      <c r="S8" s="358" t="s">
        <v>155</v>
      </c>
      <c r="T8" s="358" t="s">
        <v>156</v>
      </c>
      <c r="U8" s="358" t="s">
        <v>157</v>
      </c>
      <c r="V8" s="358" t="s">
        <v>158</v>
      </c>
      <c r="W8" s="359" t="s">
        <v>159</v>
      </c>
      <c r="X8" s="200" t="s">
        <v>149</v>
      </c>
      <c r="Y8" s="201" t="s">
        <v>150</v>
      </c>
      <c r="Z8" s="201" t="s">
        <v>151</v>
      </c>
      <c r="AA8" s="202" t="s">
        <v>109</v>
      </c>
      <c r="AB8" s="203" t="s">
        <v>375</v>
      </c>
      <c r="AC8" s="204" t="s">
        <v>376</v>
      </c>
      <c r="AD8" s="529"/>
    </row>
    <row r="9" spans="1:30" s="205" customFormat="1" ht="98.25" customHeight="1" x14ac:dyDescent="0.2">
      <c r="B9" s="487" t="s">
        <v>571</v>
      </c>
      <c r="C9" s="490" t="s">
        <v>572</v>
      </c>
      <c r="D9" s="493" t="s">
        <v>573</v>
      </c>
      <c r="E9" s="360" t="s">
        <v>574</v>
      </c>
      <c r="F9" s="270" t="s">
        <v>575</v>
      </c>
      <c r="G9" s="309" t="s">
        <v>576</v>
      </c>
      <c r="H9" s="310" t="s">
        <v>577</v>
      </c>
      <c r="I9" s="361">
        <v>2</v>
      </c>
      <c r="J9" s="270">
        <v>2</v>
      </c>
      <c r="K9" s="270">
        <f t="shared" ref="K9:K18" si="0">+J9*I9</f>
        <v>4</v>
      </c>
      <c r="L9" s="244" t="str">
        <f t="shared" ref="L9:L18" si="1">IF(K9&lt;=3,"BAJA",IF(AND(K9&gt;=4,K9&lt;=6),"MODERADA",IF(AND(K9&gt;=8,K9&lt;=12),"ALTA",IF(AND(K9&gt;=15),"EXTREMA"))))</f>
        <v>MODERADA</v>
      </c>
      <c r="M9" s="271" t="s">
        <v>578</v>
      </c>
      <c r="N9" s="270" t="s">
        <v>145</v>
      </c>
      <c r="O9" s="313" t="s">
        <v>194</v>
      </c>
      <c r="P9" s="314">
        <v>15</v>
      </c>
      <c r="Q9" s="209">
        <v>5</v>
      </c>
      <c r="R9" s="209">
        <v>0</v>
      </c>
      <c r="S9" s="209">
        <v>10</v>
      </c>
      <c r="T9" s="209">
        <v>15</v>
      </c>
      <c r="U9" s="209">
        <v>5</v>
      </c>
      <c r="V9" s="209">
        <v>30</v>
      </c>
      <c r="W9" s="244">
        <f t="shared" ref="W9:W16" si="2">SUM(P9:V9)</f>
        <v>80</v>
      </c>
      <c r="X9" s="211">
        <v>1</v>
      </c>
      <c r="Y9" s="212">
        <v>1</v>
      </c>
      <c r="Z9" s="212">
        <f>+(X9*Y9)</f>
        <v>1</v>
      </c>
      <c r="AA9" s="213" t="str">
        <f t="shared" ref="AA9:AA18" si="3">IF(Z9&lt;=3,"BAJA",IF(AND(Z9&gt;=4,Z9&lt;=6),"MODERADA",IF(AND(Z9&gt;=8,Z9&lt;=12),"ALTA",IF(AND(Z9&gt;=15),"EXTREMA"))))</f>
        <v>BAJA</v>
      </c>
      <c r="AB9" s="215"/>
      <c r="AC9" s="316" t="s">
        <v>377</v>
      </c>
      <c r="AD9" s="317"/>
    </row>
    <row r="10" spans="1:30" s="205" customFormat="1" ht="83.25" customHeight="1" x14ac:dyDescent="0.2">
      <c r="B10" s="488"/>
      <c r="C10" s="491"/>
      <c r="D10" s="494"/>
      <c r="E10" s="362" t="s">
        <v>579</v>
      </c>
      <c r="F10" s="363" t="s">
        <v>575</v>
      </c>
      <c r="G10" s="364" t="s">
        <v>580</v>
      </c>
      <c r="H10" s="365" t="s">
        <v>581</v>
      </c>
      <c r="I10" s="325">
        <v>1</v>
      </c>
      <c r="J10" s="281">
        <v>3</v>
      </c>
      <c r="K10" s="281">
        <f t="shared" si="0"/>
        <v>3</v>
      </c>
      <c r="L10" s="224" t="str">
        <f t="shared" si="1"/>
        <v>BAJA</v>
      </c>
      <c r="M10" s="366" t="s">
        <v>582</v>
      </c>
      <c r="N10" s="363" t="s">
        <v>145</v>
      </c>
      <c r="O10" s="367" t="s">
        <v>340</v>
      </c>
      <c r="P10" s="223">
        <v>15</v>
      </c>
      <c r="Q10" s="221">
        <v>5</v>
      </c>
      <c r="R10" s="221">
        <v>0</v>
      </c>
      <c r="S10" s="221">
        <v>10</v>
      </c>
      <c r="T10" s="221">
        <v>10</v>
      </c>
      <c r="U10" s="221">
        <v>5</v>
      </c>
      <c r="V10" s="221">
        <v>20</v>
      </c>
      <c r="W10" s="224">
        <f t="shared" si="2"/>
        <v>65</v>
      </c>
      <c r="X10" s="223">
        <v>1</v>
      </c>
      <c r="Y10" s="221">
        <v>1</v>
      </c>
      <c r="Z10" s="221">
        <f t="shared" ref="Z10:Z16" si="4">+(X10*Y10)</f>
        <v>1</v>
      </c>
      <c r="AA10" s="224" t="str">
        <f t="shared" si="3"/>
        <v>BAJA</v>
      </c>
      <c r="AB10" s="226"/>
      <c r="AC10" s="323" t="s">
        <v>377</v>
      </c>
      <c r="AD10" s="324"/>
    </row>
    <row r="11" spans="1:30" s="205" customFormat="1" ht="232.5" customHeight="1" x14ac:dyDescent="0.2">
      <c r="B11" s="488"/>
      <c r="C11" s="491"/>
      <c r="D11" s="494"/>
      <c r="E11" s="368" t="s">
        <v>583</v>
      </c>
      <c r="F11" s="281" t="s">
        <v>575</v>
      </c>
      <c r="G11" s="294" t="s">
        <v>584</v>
      </c>
      <c r="H11" s="319" t="s">
        <v>585</v>
      </c>
      <c r="I11" s="325"/>
      <c r="J11" s="281">
        <v>2</v>
      </c>
      <c r="K11" s="281">
        <f t="shared" si="0"/>
        <v>0</v>
      </c>
      <c r="L11" s="224" t="str">
        <f t="shared" si="1"/>
        <v>BAJA</v>
      </c>
      <c r="M11" s="282" t="s">
        <v>586</v>
      </c>
      <c r="N11" s="281" t="s">
        <v>145</v>
      </c>
      <c r="O11" s="321" t="s">
        <v>194</v>
      </c>
      <c r="P11" s="223">
        <v>10</v>
      </c>
      <c r="Q11" s="221">
        <v>5</v>
      </c>
      <c r="R11" s="221">
        <v>0</v>
      </c>
      <c r="S11" s="221">
        <v>10</v>
      </c>
      <c r="T11" s="221">
        <v>10</v>
      </c>
      <c r="U11" s="221">
        <v>5</v>
      </c>
      <c r="V11" s="221">
        <v>30</v>
      </c>
      <c r="W11" s="224">
        <f t="shared" si="2"/>
        <v>70</v>
      </c>
      <c r="X11" s="223">
        <v>1</v>
      </c>
      <c r="Y11" s="221">
        <v>1</v>
      </c>
      <c r="Z11" s="221">
        <f t="shared" si="4"/>
        <v>1</v>
      </c>
      <c r="AA11" s="224" t="str">
        <f t="shared" si="3"/>
        <v>BAJA</v>
      </c>
      <c r="AB11" s="226"/>
      <c r="AC11" s="323" t="s">
        <v>377</v>
      </c>
      <c r="AD11" s="324"/>
    </row>
    <row r="12" spans="1:30" s="205" customFormat="1" ht="78.75" customHeight="1" x14ac:dyDescent="0.2">
      <c r="B12" s="488"/>
      <c r="C12" s="491"/>
      <c r="D12" s="494"/>
      <c r="E12" s="368" t="s">
        <v>587</v>
      </c>
      <c r="F12" s="281" t="s">
        <v>588</v>
      </c>
      <c r="G12" s="369" t="s">
        <v>589</v>
      </c>
      <c r="H12" s="319" t="s">
        <v>590</v>
      </c>
      <c r="I12" s="325">
        <v>1</v>
      </c>
      <c r="J12" s="281">
        <v>3</v>
      </c>
      <c r="K12" s="281">
        <f t="shared" si="0"/>
        <v>3</v>
      </c>
      <c r="L12" s="224" t="str">
        <f t="shared" si="1"/>
        <v>BAJA</v>
      </c>
      <c r="M12" s="282" t="s">
        <v>591</v>
      </c>
      <c r="N12" s="281" t="s">
        <v>145</v>
      </c>
      <c r="O12" s="321" t="s">
        <v>194</v>
      </c>
      <c r="P12" s="223">
        <v>15</v>
      </c>
      <c r="Q12" s="221">
        <v>5</v>
      </c>
      <c r="R12" s="221">
        <v>0</v>
      </c>
      <c r="S12" s="221">
        <v>10</v>
      </c>
      <c r="T12" s="221">
        <v>15</v>
      </c>
      <c r="U12" s="221">
        <v>5</v>
      </c>
      <c r="V12" s="221">
        <v>30</v>
      </c>
      <c r="W12" s="224">
        <f t="shared" si="2"/>
        <v>80</v>
      </c>
      <c r="X12" s="223">
        <v>1</v>
      </c>
      <c r="Y12" s="221">
        <v>1</v>
      </c>
      <c r="Z12" s="221">
        <f t="shared" si="4"/>
        <v>1</v>
      </c>
      <c r="AA12" s="224" t="str">
        <f t="shared" si="3"/>
        <v>BAJA</v>
      </c>
      <c r="AB12" s="226"/>
      <c r="AC12" s="323" t="s">
        <v>377</v>
      </c>
      <c r="AD12" s="224"/>
    </row>
    <row r="13" spans="1:30" s="205" customFormat="1" ht="82.5" customHeight="1" x14ac:dyDescent="0.2">
      <c r="B13" s="488"/>
      <c r="C13" s="491"/>
      <c r="D13" s="494"/>
      <c r="E13" s="368" t="s">
        <v>592</v>
      </c>
      <c r="F13" s="281" t="s">
        <v>575</v>
      </c>
      <c r="G13" s="370" t="s">
        <v>593</v>
      </c>
      <c r="H13" s="371" t="s">
        <v>594</v>
      </c>
      <c r="I13" s="325">
        <v>1</v>
      </c>
      <c r="J13" s="281">
        <v>3</v>
      </c>
      <c r="K13" s="281">
        <f t="shared" si="0"/>
        <v>3</v>
      </c>
      <c r="L13" s="224" t="str">
        <f t="shared" si="1"/>
        <v>BAJA</v>
      </c>
      <c r="M13" s="282" t="s">
        <v>595</v>
      </c>
      <c r="N13" s="281" t="s">
        <v>145</v>
      </c>
      <c r="O13" s="321" t="s">
        <v>194</v>
      </c>
      <c r="P13" s="223">
        <v>15</v>
      </c>
      <c r="Q13" s="221">
        <v>5</v>
      </c>
      <c r="R13" s="221">
        <v>0</v>
      </c>
      <c r="S13" s="221">
        <v>5</v>
      </c>
      <c r="T13" s="221">
        <v>15</v>
      </c>
      <c r="U13" s="221">
        <v>5</v>
      </c>
      <c r="V13" s="221">
        <v>25</v>
      </c>
      <c r="W13" s="224">
        <f t="shared" si="2"/>
        <v>70</v>
      </c>
      <c r="X13" s="223">
        <v>1</v>
      </c>
      <c r="Y13" s="221">
        <v>1</v>
      </c>
      <c r="Z13" s="221">
        <f t="shared" si="4"/>
        <v>1</v>
      </c>
      <c r="AA13" s="224" t="str">
        <f t="shared" si="3"/>
        <v>BAJA</v>
      </c>
      <c r="AB13" s="226"/>
      <c r="AC13" s="323" t="s">
        <v>377</v>
      </c>
      <c r="AD13" s="326"/>
    </row>
    <row r="14" spans="1:30" s="205" customFormat="1" ht="124.5" customHeight="1" x14ac:dyDescent="0.2">
      <c r="B14" s="488"/>
      <c r="C14" s="491"/>
      <c r="D14" s="494"/>
      <c r="E14" s="368" t="s">
        <v>596</v>
      </c>
      <c r="F14" s="281" t="s">
        <v>588</v>
      </c>
      <c r="G14" s="294" t="s">
        <v>597</v>
      </c>
      <c r="H14" s="319" t="s">
        <v>598</v>
      </c>
      <c r="I14" s="325">
        <v>1</v>
      </c>
      <c r="J14" s="281">
        <v>3</v>
      </c>
      <c r="K14" s="281">
        <f t="shared" si="0"/>
        <v>3</v>
      </c>
      <c r="L14" s="224" t="str">
        <f t="shared" si="1"/>
        <v>BAJA</v>
      </c>
      <c r="M14" s="282" t="s">
        <v>599</v>
      </c>
      <c r="N14" s="281" t="s">
        <v>145</v>
      </c>
      <c r="O14" s="321" t="s">
        <v>340</v>
      </c>
      <c r="P14" s="223">
        <v>15</v>
      </c>
      <c r="Q14" s="221">
        <v>5</v>
      </c>
      <c r="R14" s="221">
        <v>0</v>
      </c>
      <c r="S14" s="221">
        <v>10</v>
      </c>
      <c r="T14" s="221">
        <v>15</v>
      </c>
      <c r="U14" s="221">
        <v>5</v>
      </c>
      <c r="V14" s="221">
        <v>30</v>
      </c>
      <c r="W14" s="224">
        <f t="shared" si="2"/>
        <v>80</v>
      </c>
      <c r="X14" s="223">
        <v>1</v>
      </c>
      <c r="Y14" s="221">
        <v>1</v>
      </c>
      <c r="Z14" s="221">
        <f t="shared" si="4"/>
        <v>1</v>
      </c>
      <c r="AA14" s="224" t="str">
        <f t="shared" si="3"/>
        <v>BAJA</v>
      </c>
      <c r="AB14" s="226"/>
      <c r="AC14" s="323" t="s">
        <v>377</v>
      </c>
      <c r="AD14" s="326"/>
    </row>
    <row r="15" spans="1:30" s="205" customFormat="1" ht="133.5" customHeight="1" x14ac:dyDescent="0.2">
      <c r="B15" s="488"/>
      <c r="C15" s="491"/>
      <c r="D15" s="494"/>
      <c r="E15" s="372" t="s">
        <v>600</v>
      </c>
      <c r="F15" s="330" t="s">
        <v>588</v>
      </c>
      <c r="G15" s="330" t="s">
        <v>601</v>
      </c>
      <c r="H15" s="340" t="s">
        <v>602</v>
      </c>
      <c r="I15" s="320">
        <v>2</v>
      </c>
      <c r="J15" s="293">
        <v>3</v>
      </c>
      <c r="K15" s="281">
        <f t="shared" si="0"/>
        <v>6</v>
      </c>
      <c r="L15" s="224" t="str">
        <f t="shared" si="1"/>
        <v>MODERADA</v>
      </c>
      <c r="M15" s="342" t="s">
        <v>603</v>
      </c>
      <c r="N15" s="330" t="s">
        <v>145</v>
      </c>
      <c r="O15" s="343" t="s">
        <v>604</v>
      </c>
      <c r="P15" s="223">
        <v>15</v>
      </c>
      <c r="Q15" s="221">
        <v>5</v>
      </c>
      <c r="R15" s="221">
        <v>0</v>
      </c>
      <c r="S15" s="221">
        <v>10</v>
      </c>
      <c r="T15" s="221">
        <v>15</v>
      </c>
      <c r="U15" s="221">
        <v>5</v>
      </c>
      <c r="V15" s="221">
        <v>30</v>
      </c>
      <c r="W15" s="224">
        <f t="shared" si="2"/>
        <v>80</v>
      </c>
      <c r="X15" s="223">
        <v>1</v>
      </c>
      <c r="Y15" s="221">
        <v>1</v>
      </c>
      <c r="Z15" s="221">
        <f t="shared" si="4"/>
        <v>1</v>
      </c>
      <c r="AA15" s="224" t="str">
        <f t="shared" si="3"/>
        <v>BAJA</v>
      </c>
      <c r="AB15" s="226"/>
      <c r="AC15" s="323" t="s">
        <v>377</v>
      </c>
      <c r="AD15" s="326"/>
    </row>
    <row r="16" spans="1:30" s="205" customFormat="1" ht="105" customHeight="1" x14ac:dyDescent="0.2">
      <c r="B16" s="488"/>
      <c r="C16" s="491"/>
      <c r="D16" s="494"/>
      <c r="E16" s="372" t="s">
        <v>605</v>
      </c>
      <c r="F16" s="281" t="s">
        <v>575</v>
      </c>
      <c r="G16" s="330" t="s">
        <v>606</v>
      </c>
      <c r="H16" s="340" t="s">
        <v>607</v>
      </c>
      <c r="I16" s="320">
        <v>2</v>
      </c>
      <c r="J16" s="293">
        <v>1</v>
      </c>
      <c r="K16" s="281">
        <f t="shared" si="0"/>
        <v>2</v>
      </c>
      <c r="L16" s="224" t="str">
        <f t="shared" si="1"/>
        <v>BAJA</v>
      </c>
      <c r="M16" s="342" t="s">
        <v>608</v>
      </c>
      <c r="N16" s="330" t="s">
        <v>145</v>
      </c>
      <c r="O16" s="343" t="s">
        <v>340</v>
      </c>
      <c r="P16" s="223">
        <v>15</v>
      </c>
      <c r="Q16" s="221">
        <v>5</v>
      </c>
      <c r="R16" s="221">
        <v>0</v>
      </c>
      <c r="S16" s="221">
        <v>10</v>
      </c>
      <c r="T16" s="221">
        <v>15</v>
      </c>
      <c r="U16" s="221">
        <v>5</v>
      </c>
      <c r="V16" s="221">
        <v>30</v>
      </c>
      <c r="W16" s="224">
        <f t="shared" si="2"/>
        <v>80</v>
      </c>
      <c r="X16" s="373">
        <v>1</v>
      </c>
      <c r="Y16" s="240">
        <v>1</v>
      </c>
      <c r="Z16" s="240">
        <f t="shared" si="4"/>
        <v>1</v>
      </c>
      <c r="AA16" s="332" t="str">
        <f t="shared" si="3"/>
        <v>BAJA</v>
      </c>
      <c r="AB16" s="226"/>
      <c r="AC16" s="323" t="s">
        <v>377</v>
      </c>
      <c r="AD16" s="326"/>
    </row>
    <row r="17" spans="2:30" ht="71.25" customHeight="1" x14ac:dyDescent="0.2">
      <c r="B17" s="488"/>
      <c r="C17" s="491"/>
      <c r="D17" s="494"/>
      <c r="E17" s="372" t="s">
        <v>609</v>
      </c>
      <c r="F17" s="330" t="s">
        <v>610</v>
      </c>
      <c r="G17" s="330" t="s">
        <v>611</v>
      </c>
      <c r="H17" s="340" t="s">
        <v>612</v>
      </c>
      <c r="I17" s="320">
        <v>1</v>
      </c>
      <c r="J17" s="293">
        <v>2</v>
      </c>
      <c r="K17" s="281">
        <f t="shared" si="0"/>
        <v>2</v>
      </c>
      <c r="L17" s="224" t="str">
        <f t="shared" si="1"/>
        <v>BAJA</v>
      </c>
      <c r="M17" s="342" t="s">
        <v>613</v>
      </c>
      <c r="N17" s="330" t="s">
        <v>145</v>
      </c>
      <c r="O17" s="321" t="s">
        <v>340</v>
      </c>
      <c r="P17" s="223">
        <v>15</v>
      </c>
      <c r="Q17" s="221">
        <v>5</v>
      </c>
      <c r="R17" s="221">
        <v>0</v>
      </c>
      <c r="S17" s="221">
        <v>10</v>
      </c>
      <c r="T17" s="221">
        <v>15</v>
      </c>
      <c r="U17" s="221">
        <v>5</v>
      </c>
      <c r="V17" s="221">
        <v>25</v>
      </c>
      <c r="W17" s="224">
        <f>SUM(P17:V17)</f>
        <v>75</v>
      </c>
      <c r="X17" s="320">
        <v>2</v>
      </c>
      <c r="Y17" s="293">
        <v>2</v>
      </c>
      <c r="Z17" s="293">
        <f>X17*Y17</f>
        <v>4</v>
      </c>
      <c r="AA17" s="332" t="str">
        <f t="shared" si="3"/>
        <v>MODERADA</v>
      </c>
      <c r="AB17" s="333"/>
      <c r="AC17" s="334" t="s">
        <v>377</v>
      </c>
      <c r="AD17" s="336"/>
    </row>
    <row r="18" spans="2:30" ht="56.25" customHeight="1" thickBot="1" x14ac:dyDescent="0.25">
      <c r="B18" s="489"/>
      <c r="C18" s="492"/>
      <c r="D18" s="495"/>
      <c r="E18" s="348" t="s">
        <v>614</v>
      </c>
      <c r="F18" s="300" t="s">
        <v>588</v>
      </c>
      <c r="G18" s="374" t="s">
        <v>615</v>
      </c>
      <c r="H18" s="346" t="s">
        <v>616</v>
      </c>
      <c r="I18" s="375">
        <v>1</v>
      </c>
      <c r="J18" s="374">
        <v>2</v>
      </c>
      <c r="K18" s="374">
        <f t="shared" si="0"/>
        <v>2</v>
      </c>
      <c r="L18" s="257" t="str">
        <f t="shared" si="1"/>
        <v>BAJA</v>
      </c>
      <c r="M18" s="351" t="s">
        <v>617</v>
      </c>
      <c r="N18" s="300" t="s">
        <v>145</v>
      </c>
      <c r="O18" s="352" t="s">
        <v>194</v>
      </c>
      <c r="P18" s="260">
        <v>15</v>
      </c>
      <c r="Q18" s="261">
        <v>5</v>
      </c>
      <c r="R18" s="261">
        <v>0</v>
      </c>
      <c r="S18" s="261">
        <v>10</v>
      </c>
      <c r="T18" s="261">
        <v>15</v>
      </c>
      <c r="U18" s="261">
        <v>5</v>
      </c>
      <c r="V18" s="261">
        <v>30</v>
      </c>
      <c r="W18" s="257">
        <f>SUM(P18:V18)</f>
        <v>80</v>
      </c>
      <c r="X18" s="376">
        <v>3</v>
      </c>
      <c r="Y18" s="304">
        <v>2</v>
      </c>
      <c r="Z18" s="304">
        <f>X18*Y18</f>
        <v>6</v>
      </c>
      <c r="AA18" s="257" t="str">
        <f t="shared" si="3"/>
        <v>MODERADA</v>
      </c>
      <c r="AB18" s="347"/>
      <c r="AC18" s="348" t="s">
        <v>377</v>
      </c>
      <c r="AD18" s="356"/>
    </row>
  </sheetData>
  <sheetProtection selectLockedCells="1" selectUnlockedCells="1"/>
  <mergeCells count="18">
    <mergeCell ref="A6:O6"/>
    <mergeCell ref="B3:AD3"/>
    <mergeCell ref="B4:AD4"/>
    <mergeCell ref="B5:D5"/>
    <mergeCell ref="E5:G5"/>
    <mergeCell ref="H5:AD5"/>
    <mergeCell ref="X7:AA7"/>
    <mergeCell ref="AB7:AC7"/>
    <mergeCell ref="AD7:AD8"/>
    <mergeCell ref="B9:B18"/>
    <mergeCell ref="C9:C18"/>
    <mergeCell ref="D9:D18"/>
    <mergeCell ref="B7:H7"/>
    <mergeCell ref="I7:L7"/>
    <mergeCell ref="M7:M8"/>
    <mergeCell ref="N7:N8"/>
    <mergeCell ref="O7:O8"/>
    <mergeCell ref="P7:W7"/>
  </mergeCells>
  <conditionalFormatting sqref="B8:H8">
    <cfRule type="cellIs" priority="37" stopIfTrue="1" operator="lessThanOrEqual">
      <formula>60</formula>
    </cfRule>
  </conditionalFormatting>
  <conditionalFormatting sqref="B7 I7:K7 X7:Z7">
    <cfRule type="cellIs" priority="36" stopIfTrue="1" operator="lessThanOrEqual">
      <formula>60</formula>
    </cfRule>
  </conditionalFormatting>
  <conditionalFormatting sqref="B2:C2 B3:B4">
    <cfRule type="cellIs" priority="35" stopIfTrue="1" operator="lessThanOrEqual">
      <formula>60</formula>
    </cfRule>
  </conditionalFormatting>
  <conditionalFormatting sqref="L9 L13:L18 AA13:AA18">
    <cfRule type="cellIs" dxfId="149" priority="31" stopIfTrue="1" operator="equal">
      <formula>"EXTREMA"</formula>
    </cfRule>
    <cfRule type="cellIs" dxfId="148" priority="32" stopIfTrue="1" operator="equal">
      <formula>"ALTA"</formula>
    </cfRule>
    <cfRule type="cellIs" dxfId="147" priority="33" stopIfTrue="1" operator="equal">
      <formula>"MODERADA"</formula>
    </cfRule>
    <cfRule type="cellIs" dxfId="146" priority="34" stopIfTrue="1" operator="equal">
      <formula>"BAJA"</formula>
    </cfRule>
  </conditionalFormatting>
  <conditionalFormatting sqref="X8 Z9:Z16">
    <cfRule type="cellIs" dxfId="145" priority="26" stopIfTrue="1" operator="equal">
      <formula>"EXTREMA"</formula>
    </cfRule>
  </conditionalFormatting>
  <conditionalFormatting sqref="X9:X16">
    <cfRule type="cellIs" dxfId="144" priority="27" stopIfTrue="1" operator="equal">
      <formula>"EXTREMA"</formula>
    </cfRule>
  </conditionalFormatting>
  <conditionalFormatting sqref="Z9:Z16">
    <cfRule type="cellIs" dxfId="143" priority="28" stopIfTrue="1" operator="equal">
      <formula>"BAJA"</formula>
    </cfRule>
    <cfRule type="cellIs" dxfId="142" priority="29" stopIfTrue="1" operator="equal">
      <formula>"ALTA"</formula>
    </cfRule>
    <cfRule type="cellIs" dxfId="141" priority="30" stopIfTrue="1" operator="equal">
      <formula>"MODERADA"</formula>
    </cfRule>
  </conditionalFormatting>
  <conditionalFormatting sqref="AA9 AA12">
    <cfRule type="cellIs" dxfId="140" priority="22" stopIfTrue="1" operator="equal">
      <formula>"EXTREMA"</formula>
    </cfRule>
    <cfRule type="cellIs" dxfId="139" priority="23" stopIfTrue="1" operator="equal">
      <formula>"ALTA"</formula>
    </cfRule>
    <cfRule type="cellIs" dxfId="138" priority="24" stopIfTrue="1" operator="equal">
      <formula>"MODERADA"</formula>
    </cfRule>
    <cfRule type="cellIs" dxfId="137" priority="25" stopIfTrue="1" operator="equal">
      <formula>"BAJA"</formula>
    </cfRule>
  </conditionalFormatting>
  <conditionalFormatting sqref="I8">
    <cfRule type="cellIs" dxfId="136" priority="21" stopIfTrue="1" operator="equal">
      <formula>"EXTREMA"</formula>
    </cfRule>
  </conditionalFormatting>
  <conditionalFormatting sqref="L10">
    <cfRule type="cellIs" dxfId="135" priority="17" stopIfTrue="1" operator="equal">
      <formula>"EXTREMA"</formula>
    </cfRule>
    <cfRule type="cellIs" dxfId="134" priority="18" stopIfTrue="1" operator="equal">
      <formula>"ALTA"</formula>
    </cfRule>
    <cfRule type="cellIs" dxfId="133" priority="19" stopIfTrue="1" operator="equal">
      <formula>"MODERADA"</formula>
    </cfRule>
    <cfRule type="cellIs" dxfId="132" priority="20" stopIfTrue="1" operator="equal">
      <formula>"BAJA"</formula>
    </cfRule>
  </conditionalFormatting>
  <conditionalFormatting sqref="AA10">
    <cfRule type="cellIs" dxfId="131" priority="13" stopIfTrue="1" operator="equal">
      <formula>"EXTREMA"</formula>
    </cfRule>
    <cfRule type="cellIs" dxfId="130" priority="14" stopIfTrue="1" operator="equal">
      <formula>"ALTA"</formula>
    </cfRule>
    <cfRule type="cellIs" dxfId="129" priority="15" stopIfTrue="1" operator="equal">
      <formula>"MODERADA"</formula>
    </cfRule>
    <cfRule type="cellIs" dxfId="128" priority="16" stopIfTrue="1" operator="equal">
      <formula>"BAJA"</formula>
    </cfRule>
  </conditionalFormatting>
  <conditionalFormatting sqref="L11:L12">
    <cfRule type="cellIs" dxfId="127" priority="9" stopIfTrue="1" operator="equal">
      <formula>"EXTREMA"</formula>
    </cfRule>
    <cfRule type="cellIs" dxfId="126" priority="10" stopIfTrue="1" operator="equal">
      <formula>"ALTA"</formula>
    </cfRule>
    <cfRule type="cellIs" dxfId="125" priority="11" stopIfTrue="1" operator="equal">
      <formula>"MODERADA"</formula>
    </cfRule>
    <cfRule type="cellIs" dxfId="124" priority="12" stopIfTrue="1" operator="equal">
      <formula>"BAJA"</formula>
    </cfRule>
  </conditionalFormatting>
  <conditionalFormatting sqref="AA11">
    <cfRule type="cellIs" dxfId="123" priority="5" stopIfTrue="1" operator="equal">
      <formula>"EXTREMA"</formula>
    </cfRule>
    <cfRule type="cellIs" dxfId="122" priority="6" stopIfTrue="1" operator="equal">
      <formula>"ALTA"</formula>
    </cfRule>
    <cfRule type="cellIs" dxfId="121" priority="7" stopIfTrue="1" operator="equal">
      <formula>"MODERADA"</formula>
    </cfRule>
    <cfRule type="cellIs" dxfId="120" priority="8" stopIfTrue="1" operator="equal">
      <formula>"BAJA"</formula>
    </cfRule>
  </conditionalFormatting>
  <conditionalFormatting sqref="G11:J12 H14:J14 I13:J13">
    <cfRule type="cellIs" priority="3" stopIfTrue="1" operator="lessThanOrEqual">
      <formula>60</formula>
    </cfRule>
  </conditionalFormatting>
  <conditionalFormatting sqref="F9:H10">
    <cfRule type="cellIs" priority="4" stopIfTrue="1" operator="lessThanOrEqual">
      <formula>60</formula>
    </cfRule>
  </conditionalFormatting>
  <conditionalFormatting sqref="J11:J14">
    <cfRule type="cellIs" priority="2" stopIfTrue="1" operator="lessThanOrEqual">
      <formula>60</formula>
    </cfRule>
  </conditionalFormatting>
  <conditionalFormatting sqref="F11">
    <cfRule type="cellIs" priority="1" stopIfTrue="1" operator="lessThanOrEqual">
      <formula>60</formula>
    </cfRule>
  </conditionalFormatting>
  <printOptions horizontalCentered="1" verticalCentered="1"/>
  <pageMargins left="0.39370078740157483" right="0.39370078740157483" top="0.78740157480314965" bottom="0.78740157480314965" header="0" footer="0"/>
  <pageSetup paperSize="5" scale="4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D18"/>
  <sheetViews>
    <sheetView showWhiteSpace="0" zoomScale="37" zoomScaleNormal="37" zoomScalePageLayoutView="60" workbookViewId="0">
      <pane xSplit="6" ySplit="8" topLeftCell="G12" activePane="bottomRight" state="frozen"/>
      <selection pane="topRight" activeCell="H1" sqref="H1"/>
      <selection pane="bottomLeft" activeCell="A10" sqref="A10"/>
      <selection pane="bottomRight" activeCell="K14" sqref="K14"/>
    </sheetView>
  </sheetViews>
  <sheetFormatPr baseColWidth="10" defaultRowHeight="15" x14ac:dyDescent="0.2"/>
  <cols>
    <col min="1" max="1" width="6" style="265" customWidth="1"/>
    <col min="2" max="2" width="21.7109375" style="2" customWidth="1"/>
    <col min="3" max="3" width="28.28515625" style="2" customWidth="1"/>
    <col min="4" max="4" width="20.28515625" style="2" customWidth="1"/>
    <col min="5" max="5" width="22.7109375" style="2" customWidth="1"/>
    <col min="6" max="6" width="23.140625" style="2" customWidth="1"/>
    <col min="7" max="7" width="31.7109375" style="2" customWidth="1"/>
    <col min="8" max="8" width="27.28515625" style="265" customWidth="1"/>
    <col min="9" max="9" width="21" style="265" customWidth="1"/>
    <col min="10" max="10" width="13.140625" style="265" customWidth="1"/>
    <col min="11" max="11" width="19.7109375" style="265" customWidth="1"/>
    <col min="12" max="12" width="16.28515625" style="265" customWidth="1"/>
    <col min="13" max="13" width="35.42578125" style="265" customWidth="1"/>
    <col min="14" max="14" width="21.140625" style="265" customWidth="1"/>
    <col min="15" max="15" width="22.42578125" style="265" customWidth="1"/>
    <col min="16" max="16" width="13.28515625" style="265" customWidth="1"/>
    <col min="17" max="17" width="15.28515625" style="265" customWidth="1"/>
    <col min="18" max="23" width="13.28515625" style="265" customWidth="1"/>
    <col min="24" max="24" width="22.28515625" style="265" customWidth="1"/>
    <col min="25" max="25" width="14.28515625" style="265" customWidth="1"/>
    <col min="26" max="26" width="20" style="265" customWidth="1"/>
    <col min="27" max="27" width="16.7109375" style="265" customWidth="1"/>
    <col min="28" max="28" width="14.85546875" style="265" customWidth="1"/>
    <col min="29" max="29" width="11.42578125" style="265"/>
    <col min="30" max="30" width="40.7109375" style="265" customWidth="1"/>
    <col min="31" max="16384" width="11.42578125" style="265"/>
  </cols>
  <sheetData>
    <row r="2" spans="2:30" s="184" customFormat="1" ht="15.75" customHeight="1" thickBot="1" x14ac:dyDescent="0.25">
      <c r="B2" s="185"/>
      <c r="C2" s="186"/>
      <c r="D2" s="186"/>
      <c r="E2" s="186"/>
      <c r="F2" s="186"/>
      <c r="G2" s="186"/>
      <c r="H2" s="186"/>
      <c r="I2" s="186"/>
      <c r="J2" s="186"/>
    </row>
    <row r="3" spans="2:30" s="184" customFormat="1" ht="90.75" customHeight="1" thickBot="1" x14ac:dyDescent="0.25">
      <c r="B3" s="508" t="s">
        <v>618</v>
      </c>
      <c r="C3" s="509"/>
      <c r="D3" s="509"/>
      <c r="E3" s="509"/>
      <c r="F3" s="509"/>
      <c r="G3" s="509"/>
      <c r="H3" s="509"/>
      <c r="I3" s="509"/>
      <c r="J3" s="509"/>
      <c r="K3" s="509"/>
      <c r="L3" s="509"/>
      <c r="M3" s="509"/>
      <c r="N3" s="509"/>
      <c r="O3" s="509"/>
      <c r="P3" s="509"/>
      <c r="Q3" s="509"/>
      <c r="R3" s="509"/>
      <c r="S3" s="509"/>
      <c r="T3" s="509"/>
      <c r="U3" s="509"/>
      <c r="V3" s="509"/>
      <c r="W3" s="509"/>
      <c r="X3" s="509"/>
      <c r="Y3" s="509"/>
      <c r="Z3" s="509"/>
      <c r="AA3" s="509"/>
      <c r="AB3" s="509"/>
      <c r="AC3" s="509"/>
      <c r="AD3" s="510"/>
    </row>
    <row r="4" spans="2:30" s="184" customFormat="1" ht="15.75" customHeight="1" thickBot="1" x14ac:dyDescent="0.25">
      <c r="B4" s="511" t="s">
        <v>209</v>
      </c>
      <c r="C4" s="512"/>
      <c r="D4" s="512"/>
      <c r="E4" s="512"/>
      <c r="F4" s="512"/>
      <c r="G4" s="512"/>
      <c r="H4" s="512"/>
      <c r="I4" s="512"/>
      <c r="J4" s="512"/>
      <c r="K4" s="512"/>
      <c r="L4" s="512"/>
      <c r="M4" s="512"/>
      <c r="N4" s="512"/>
      <c r="O4" s="512"/>
      <c r="P4" s="512"/>
      <c r="Q4" s="512"/>
      <c r="R4" s="512"/>
      <c r="S4" s="512"/>
      <c r="T4" s="512"/>
      <c r="U4" s="512"/>
      <c r="V4" s="512"/>
      <c r="W4" s="512"/>
      <c r="X4" s="512"/>
      <c r="Y4" s="512"/>
      <c r="Z4" s="512"/>
      <c r="AA4" s="512"/>
      <c r="AB4" s="512"/>
      <c r="AC4" s="512"/>
      <c r="AD4" s="512"/>
    </row>
    <row r="5" spans="2:30" s="187" customFormat="1" ht="15" customHeight="1" thickBot="1" x14ac:dyDescent="0.25">
      <c r="B5" s="377" t="s">
        <v>351</v>
      </c>
      <c r="C5" s="378"/>
      <c r="D5" s="379"/>
      <c r="E5" s="380" t="s">
        <v>226</v>
      </c>
      <c r="F5" s="381"/>
      <c r="G5" s="382"/>
      <c r="H5" s="517" t="s">
        <v>355</v>
      </c>
      <c r="I5" s="518"/>
      <c r="J5" s="518"/>
      <c r="K5" s="518"/>
      <c r="L5" s="518"/>
      <c r="M5" s="518"/>
      <c r="N5" s="518"/>
      <c r="O5" s="518"/>
      <c r="P5" s="518"/>
      <c r="Q5" s="518"/>
      <c r="R5" s="518"/>
      <c r="S5" s="518"/>
      <c r="T5" s="518"/>
      <c r="U5" s="518"/>
      <c r="V5" s="518"/>
      <c r="W5" s="518"/>
      <c r="X5" s="518"/>
      <c r="Y5" s="518"/>
      <c r="Z5" s="518"/>
      <c r="AA5" s="518"/>
      <c r="AB5" s="518"/>
      <c r="AC5" s="518"/>
      <c r="AD5" s="519"/>
    </row>
    <row r="6" spans="2:30" s="187" customFormat="1" thickBot="1" x14ac:dyDescent="0.25">
      <c r="P6" s="191"/>
      <c r="Q6" s="191"/>
      <c r="R6" s="191"/>
      <c r="S6" s="191"/>
      <c r="T6" s="191"/>
      <c r="U6" s="191"/>
      <c r="V6" s="191"/>
      <c r="W6" s="191"/>
      <c r="X6" s="191"/>
      <c r="Y6" s="191"/>
      <c r="Z6" s="191"/>
      <c r="AA6" s="191"/>
    </row>
    <row r="7" spans="2:30" s="192" customFormat="1" ht="33" customHeight="1" thickBot="1" x14ac:dyDescent="0.3">
      <c r="B7" s="496" t="s">
        <v>148</v>
      </c>
      <c r="C7" s="497"/>
      <c r="D7" s="497"/>
      <c r="E7" s="497"/>
      <c r="F7" s="497"/>
      <c r="G7" s="497"/>
      <c r="H7" s="498"/>
      <c r="I7" s="499" t="s">
        <v>364</v>
      </c>
      <c r="J7" s="500"/>
      <c r="K7" s="500"/>
      <c r="L7" s="501"/>
      <c r="M7" s="502" t="s">
        <v>358</v>
      </c>
      <c r="N7" s="504" t="s">
        <v>212</v>
      </c>
      <c r="O7" s="506" t="s">
        <v>357</v>
      </c>
      <c r="P7" s="477" t="s">
        <v>213</v>
      </c>
      <c r="Q7" s="478"/>
      <c r="R7" s="478"/>
      <c r="S7" s="478"/>
      <c r="T7" s="478"/>
      <c r="U7" s="478"/>
      <c r="V7" s="478"/>
      <c r="W7" s="479"/>
      <c r="X7" s="480" t="s">
        <v>214</v>
      </c>
      <c r="Y7" s="481"/>
      <c r="Z7" s="481"/>
      <c r="AA7" s="482"/>
      <c r="AB7" s="483" t="s">
        <v>381</v>
      </c>
      <c r="AC7" s="484"/>
      <c r="AD7" s="485" t="s">
        <v>374</v>
      </c>
    </row>
    <row r="8" spans="2:30" s="192" customFormat="1" ht="79.5" thickBot="1" x14ac:dyDescent="0.25">
      <c r="B8" s="200" t="s">
        <v>360</v>
      </c>
      <c r="C8" s="201" t="s">
        <v>359</v>
      </c>
      <c r="D8" s="266" t="s">
        <v>361</v>
      </c>
      <c r="E8" s="200" t="s">
        <v>210</v>
      </c>
      <c r="F8" s="201" t="s">
        <v>211</v>
      </c>
      <c r="G8" s="201" t="s">
        <v>362</v>
      </c>
      <c r="H8" s="202" t="s">
        <v>363</v>
      </c>
      <c r="I8" s="193" t="s">
        <v>149</v>
      </c>
      <c r="J8" s="194" t="s">
        <v>150</v>
      </c>
      <c r="K8" s="194" t="s">
        <v>151</v>
      </c>
      <c r="L8" s="196" t="s">
        <v>365</v>
      </c>
      <c r="M8" s="503"/>
      <c r="N8" s="505"/>
      <c r="O8" s="507"/>
      <c r="P8" s="197" t="s">
        <v>152</v>
      </c>
      <c r="Q8" s="198" t="s">
        <v>153</v>
      </c>
      <c r="R8" s="198" t="s">
        <v>154</v>
      </c>
      <c r="S8" s="198" t="s">
        <v>155</v>
      </c>
      <c r="T8" s="198" t="s">
        <v>156</v>
      </c>
      <c r="U8" s="198" t="s">
        <v>157</v>
      </c>
      <c r="V8" s="198" t="s">
        <v>158</v>
      </c>
      <c r="W8" s="199" t="s">
        <v>159</v>
      </c>
      <c r="X8" s="200" t="s">
        <v>149</v>
      </c>
      <c r="Y8" s="201" t="s">
        <v>150</v>
      </c>
      <c r="Z8" s="201" t="s">
        <v>151</v>
      </c>
      <c r="AA8" s="202" t="s">
        <v>109</v>
      </c>
      <c r="AB8" s="203" t="s">
        <v>375</v>
      </c>
      <c r="AC8" s="204" t="s">
        <v>376</v>
      </c>
      <c r="AD8" s="529"/>
    </row>
    <row r="9" spans="2:30" s="205" customFormat="1" ht="64.5" customHeight="1" x14ac:dyDescent="0.2">
      <c r="B9" s="487" t="s">
        <v>619</v>
      </c>
      <c r="C9" s="490" t="s">
        <v>620</v>
      </c>
      <c r="D9" s="493" t="s">
        <v>621</v>
      </c>
      <c r="E9" s="383" t="s">
        <v>622</v>
      </c>
      <c r="F9" s="383" t="s">
        <v>285</v>
      </c>
      <c r="G9" s="383" t="s">
        <v>623</v>
      </c>
      <c r="H9" s="384" t="s">
        <v>624</v>
      </c>
      <c r="I9" s="385">
        <v>1</v>
      </c>
      <c r="J9" s="383">
        <v>3</v>
      </c>
      <c r="K9" s="276">
        <f>+J9*I9</f>
        <v>3</v>
      </c>
      <c r="L9" s="386" t="str">
        <f t="shared" ref="L9:L18" si="0">IF(K9&lt;=3,"BAJA",IF(AND(K9&gt;=4,K9&lt;=6),"MODERADA",IF(AND(K9&gt;=8,K9&lt;=12),"ALTA",IF(AND(K9&gt;=15),"EXTREMA"))))</f>
        <v>BAJA</v>
      </c>
      <c r="M9" s="387" t="s">
        <v>625</v>
      </c>
      <c r="N9" s="363" t="s">
        <v>626</v>
      </c>
      <c r="O9" s="367" t="s">
        <v>463</v>
      </c>
      <c r="P9" s="314">
        <v>10</v>
      </c>
      <c r="Q9" s="209">
        <v>5</v>
      </c>
      <c r="R9" s="209">
        <v>0</v>
      </c>
      <c r="S9" s="209">
        <v>5</v>
      </c>
      <c r="T9" s="209">
        <v>15</v>
      </c>
      <c r="U9" s="209">
        <v>5</v>
      </c>
      <c r="V9" s="209">
        <v>15</v>
      </c>
      <c r="W9" s="244">
        <f t="shared" ref="W9:W16" si="1">SUM(P9:V9)</f>
        <v>55</v>
      </c>
      <c r="X9" s="211">
        <v>1</v>
      </c>
      <c r="Y9" s="212">
        <v>1</v>
      </c>
      <c r="Z9" s="212">
        <f>+(X9*Y9)</f>
        <v>1</v>
      </c>
      <c r="AA9" s="213" t="str">
        <f t="shared" ref="AA9:AA18" si="2">IF(Z9&lt;=3,"BAJA",IF(AND(Z9&gt;=4,Z9&lt;=6),"MODERADA",IF(AND(Z9&gt;=8,Z9&lt;=12),"ALTA",IF(AND(Z9&gt;=15),"EXTREMA"))))</f>
        <v>BAJA</v>
      </c>
      <c r="AB9" s="215"/>
      <c r="AC9" s="316" t="s">
        <v>377</v>
      </c>
      <c r="AD9" s="317"/>
    </row>
    <row r="10" spans="2:30" s="205" customFormat="1" ht="67.5" customHeight="1" x14ac:dyDescent="0.2">
      <c r="B10" s="488"/>
      <c r="C10" s="491"/>
      <c r="D10" s="494"/>
      <c r="E10" s="388" t="s">
        <v>627</v>
      </c>
      <c r="F10" s="388" t="s">
        <v>513</v>
      </c>
      <c r="G10" s="388" t="s">
        <v>628</v>
      </c>
      <c r="H10" s="389" t="s">
        <v>629</v>
      </c>
      <c r="I10" s="390">
        <v>1</v>
      </c>
      <c r="J10" s="388">
        <v>4</v>
      </c>
      <c r="K10" s="391">
        <f>+J10*I10</f>
        <v>4</v>
      </c>
      <c r="L10" s="229" t="str">
        <f t="shared" si="0"/>
        <v>MODERADA</v>
      </c>
      <c r="M10" s="392" t="s">
        <v>630</v>
      </c>
      <c r="N10" s="363" t="s">
        <v>626</v>
      </c>
      <c r="O10" s="367" t="s">
        <v>463</v>
      </c>
      <c r="P10" s="223">
        <v>15</v>
      </c>
      <c r="Q10" s="221">
        <v>5</v>
      </c>
      <c r="R10" s="221">
        <v>0</v>
      </c>
      <c r="S10" s="221">
        <v>10</v>
      </c>
      <c r="T10" s="221">
        <v>15</v>
      </c>
      <c r="U10" s="221">
        <v>5</v>
      </c>
      <c r="V10" s="221">
        <v>30</v>
      </c>
      <c r="W10" s="224">
        <f t="shared" si="1"/>
        <v>80</v>
      </c>
      <c r="X10" s="223">
        <v>1</v>
      </c>
      <c r="Y10" s="221">
        <v>1</v>
      </c>
      <c r="Z10" s="221">
        <f t="shared" ref="Z10:Z16" si="3">+(X10*Y10)</f>
        <v>1</v>
      </c>
      <c r="AA10" s="224" t="str">
        <f t="shared" si="2"/>
        <v>BAJA</v>
      </c>
      <c r="AB10" s="226"/>
      <c r="AC10" s="323" t="s">
        <v>377</v>
      </c>
      <c r="AD10" s="324"/>
    </row>
    <row r="11" spans="2:30" s="205" customFormat="1" ht="271.5" customHeight="1" x14ac:dyDescent="0.2">
      <c r="B11" s="488"/>
      <c r="C11" s="491"/>
      <c r="D11" s="494"/>
      <c r="E11" s="362" t="s">
        <v>631</v>
      </c>
      <c r="F11" s="363" t="s">
        <v>285</v>
      </c>
      <c r="G11" s="364" t="s">
        <v>632</v>
      </c>
      <c r="H11" s="393" t="s">
        <v>633</v>
      </c>
      <c r="I11" s="394">
        <v>3</v>
      </c>
      <c r="J11" s="281">
        <v>3</v>
      </c>
      <c r="K11" s="286">
        <f t="shared" ref="K11:K18" si="4">+J11*I11</f>
        <v>9</v>
      </c>
      <c r="L11" s="229" t="str">
        <f t="shared" si="0"/>
        <v>ALTA</v>
      </c>
      <c r="M11" s="395" t="s">
        <v>634</v>
      </c>
      <c r="N11" s="363" t="s">
        <v>626</v>
      </c>
      <c r="O11" s="367" t="s">
        <v>391</v>
      </c>
      <c r="P11" s="223">
        <v>10</v>
      </c>
      <c r="Q11" s="221">
        <v>5</v>
      </c>
      <c r="R11" s="221">
        <v>0</v>
      </c>
      <c r="S11" s="221">
        <v>10</v>
      </c>
      <c r="T11" s="221">
        <v>15</v>
      </c>
      <c r="U11" s="221">
        <v>5</v>
      </c>
      <c r="V11" s="221">
        <v>30</v>
      </c>
      <c r="W11" s="224">
        <f t="shared" si="1"/>
        <v>75</v>
      </c>
      <c r="X11" s="223">
        <v>1</v>
      </c>
      <c r="Y11" s="221">
        <v>1</v>
      </c>
      <c r="Z11" s="221">
        <f t="shared" si="3"/>
        <v>1</v>
      </c>
      <c r="AA11" s="224" t="str">
        <f t="shared" si="2"/>
        <v>BAJA</v>
      </c>
      <c r="AB11" s="226"/>
      <c r="AC11" s="323" t="s">
        <v>377</v>
      </c>
      <c r="AD11" s="324"/>
    </row>
    <row r="12" spans="2:30" s="205" customFormat="1" ht="122.25" customHeight="1" x14ac:dyDescent="0.2">
      <c r="B12" s="488"/>
      <c r="C12" s="491"/>
      <c r="D12" s="494"/>
      <c r="E12" s="362" t="s">
        <v>635</v>
      </c>
      <c r="F12" s="363" t="s">
        <v>285</v>
      </c>
      <c r="G12" s="364" t="s">
        <v>636</v>
      </c>
      <c r="H12" s="393" t="s">
        <v>637</v>
      </c>
      <c r="I12" s="394">
        <v>3</v>
      </c>
      <c r="J12" s="281">
        <v>2</v>
      </c>
      <c r="K12" s="286">
        <f t="shared" si="4"/>
        <v>6</v>
      </c>
      <c r="L12" s="229" t="str">
        <f t="shared" si="0"/>
        <v>MODERADA</v>
      </c>
      <c r="M12" s="395" t="s">
        <v>638</v>
      </c>
      <c r="N12" s="363" t="s">
        <v>639</v>
      </c>
      <c r="O12" s="367" t="s">
        <v>463</v>
      </c>
      <c r="P12" s="223">
        <v>15</v>
      </c>
      <c r="Q12" s="221">
        <v>5</v>
      </c>
      <c r="R12" s="221">
        <v>0</v>
      </c>
      <c r="S12" s="221">
        <v>10</v>
      </c>
      <c r="T12" s="221">
        <v>15</v>
      </c>
      <c r="U12" s="221">
        <v>5</v>
      </c>
      <c r="V12" s="221">
        <v>30</v>
      </c>
      <c r="W12" s="224">
        <f t="shared" si="1"/>
        <v>80</v>
      </c>
      <c r="X12" s="223">
        <v>1</v>
      </c>
      <c r="Y12" s="221">
        <v>1</v>
      </c>
      <c r="Z12" s="221">
        <f t="shared" si="3"/>
        <v>1</v>
      </c>
      <c r="AA12" s="224" t="str">
        <f t="shared" si="2"/>
        <v>BAJA</v>
      </c>
      <c r="AB12" s="226" t="s">
        <v>377</v>
      </c>
      <c r="AC12" s="323"/>
      <c r="AD12" s="324" t="s">
        <v>640</v>
      </c>
    </row>
    <row r="13" spans="2:30" s="205" customFormat="1" ht="207.75" customHeight="1" x14ac:dyDescent="0.2">
      <c r="B13" s="488"/>
      <c r="C13" s="491"/>
      <c r="D13" s="494"/>
      <c r="E13" s="368" t="s">
        <v>641</v>
      </c>
      <c r="F13" s="281" t="s">
        <v>285</v>
      </c>
      <c r="G13" s="294" t="s">
        <v>642</v>
      </c>
      <c r="H13" s="283" t="s">
        <v>643</v>
      </c>
      <c r="I13" s="325">
        <v>2</v>
      </c>
      <c r="J13" s="281">
        <v>2</v>
      </c>
      <c r="K13" s="286">
        <f t="shared" si="4"/>
        <v>4</v>
      </c>
      <c r="L13" s="229" t="str">
        <f t="shared" si="0"/>
        <v>MODERADA</v>
      </c>
      <c r="M13" s="285" t="s">
        <v>644</v>
      </c>
      <c r="N13" s="363" t="s">
        <v>626</v>
      </c>
      <c r="O13" s="321" t="s">
        <v>454</v>
      </c>
      <c r="P13" s="223">
        <v>15</v>
      </c>
      <c r="Q13" s="221">
        <v>5</v>
      </c>
      <c r="R13" s="221">
        <v>0</v>
      </c>
      <c r="S13" s="221">
        <v>10</v>
      </c>
      <c r="T13" s="221">
        <v>15</v>
      </c>
      <c r="U13" s="221">
        <v>5</v>
      </c>
      <c r="V13" s="221">
        <v>30</v>
      </c>
      <c r="W13" s="224">
        <f t="shared" si="1"/>
        <v>80</v>
      </c>
      <c r="X13" s="223">
        <v>1</v>
      </c>
      <c r="Y13" s="221">
        <v>1</v>
      </c>
      <c r="Z13" s="221">
        <f t="shared" si="3"/>
        <v>1</v>
      </c>
      <c r="AA13" s="224" t="str">
        <f t="shared" si="2"/>
        <v>BAJA</v>
      </c>
      <c r="AB13" s="226"/>
      <c r="AC13" s="323" t="s">
        <v>377</v>
      </c>
      <c r="AD13" s="326"/>
    </row>
    <row r="14" spans="2:30" s="205" customFormat="1" ht="225" customHeight="1" x14ac:dyDescent="0.2">
      <c r="B14" s="488"/>
      <c r="C14" s="491"/>
      <c r="D14" s="494"/>
      <c r="E14" s="294" t="s">
        <v>645</v>
      </c>
      <c r="F14" s="281" t="s">
        <v>285</v>
      </c>
      <c r="G14" s="294" t="s">
        <v>646</v>
      </c>
      <c r="H14" s="283" t="s">
        <v>647</v>
      </c>
      <c r="I14" s="325">
        <v>2</v>
      </c>
      <c r="J14" s="281">
        <v>2</v>
      </c>
      <c r="K14" s="286">
        <f t="shared" si="4"/>
        <v>4</v>
      </c>
      <c r="L14" s="229" t="str">
        <f t="shared" si="0"/>
        <v>MODERADA</v>
      </c>
      <c r="M14" s="285" t="s">
        <v>648</v>
      </c>
      <c r="N14" s="281" t="s">
        <v>626</v>
      </c>
      <c r="O14" s="321" t="s">
        <v>421</v>
      </c>
      <c r="P14" s="223">
        <v>15</v>
      </c>
      <c r="Q14" s="221">
        <v>5</v>
      </c>
      <c r="R14" s="221">
        <v>0</v>
      </c>
      <c r="S14" s="221">
        <v>10</v>
      </c>
      <c r="T14" s="221">
        <v>15</v>
      </c>
      <c r="U14" s="221">
        <v>5</v>
      </c>
      <c r="V14" s="221">
        <v>30</v>
      </c>
      <c r="W14" s="224">
        <f t="shared" si="1"/>
        <v>80</v>
      </c>
      <c r="X14" s="223">
        <v>1</v>
      </c>
      <c r="Y14" s="221">
        <v>1</v>
      </c>
      <c r="Z14" s="221">
        <f t="shared" si="3"/>
        <v>1</v>
      </c>
      <c r="AA14" s="224" t="str">
        <f t="shared" si="2"/>
        <v>BAJA</v>
      </c>
      <c r="AB14" s="226"/>
      <c r="AC14" s="323" t="s">
        <v>377</v>
      </c>
      <c r="AD14" s="326"/>
    </row>
    <row r="15" spans="2:30" s="205" customFormat="1" ht="202.5" customHeight="1" x14ac:dyDescent="0.2">
      <c r="B15" s="488"/>
      <c r="C15" s="491"/>
      <c r="D15" s="494"/>
      <c r="E15" s="368" t="s">
        <v>649</v>
      </c>
      <c r="F15" s="281" t="s">
        <v>285</v>
      </c>
      <c r="G15" s="294" t="s">
        <v>650</v>
      </c>
      <c r="H15" s="283" t="s">
        <v>643</v>
      </c>
      <c r="I15" s="325">
        <v>2</v>
      </c>
      <c r="J15" s="281">
        <v>2</v>
      </c>
      <c r="K15" s="286">
        <f t="shared" si="4"/>
        <v>4</v>
      </c>
      <c r="L15" s="229" t="str">
        <f t="shared" si="0"/>
        <v>MODERADA</v>
      </c>
      <c r="M15" s="285" t="s">
        <v>651</v>
      </c>
      <c r="N15" s="281" t="s">
        <v>626</v>
      </c>
      <c r="O15" s="321" t="s">
        <v>391</v>
      </c>
      <c r="P15" s="223">
        <v>15</v>
      </c>
      <c r="Q15" s="221">
        <v>5</v>
      </c>
      <c r="R15" s="221">
        <v>0</v>
      </c>
      <c r="S15" s="221">
        <v>10</v>
      </c>
      <c r="T15" s="221">
        <v>15</v>
      </c>
      <c r="U15" s="221">
        <v>5</v>
      </c>
      <c r="V15" s="221">
        <v>30</v>
      </c>
      <c r="W15" s="224">
        <f t="shared" si="1"/>
        <v>80</v>
      </c>
      <c r="X15" s="223">
        <v>1</v>
      </c>
      <c r="Y15" s="221">
        <v>1</v>
      </c>
      <c r="Z15" s="221">
        <f t="shared" si="3"/>
        <v>1</v>
      </c>
      <c r="AA15" s="224" t="str">
        <f t="shared" si="2"/>
        <v>BAJA</v>
      </c>
      <c r="AB15" s="226"/>
      <c r="AC15" s="323" t="s">
        <v>377</v>
      </c>
      <c r="AD15" s="326"/>
    </row>
    <row r="16" spans="2:30" s="205" customFormat="1" ht="202.5" customHeight="1" thickBot="1" x14ac:dyDescent="0.25">
      <c r="B16" s="488"/>
      <c r="C16" s="491"/>
      <c r="D16" s="494"/>
      <c r="E16" s="368" t="s">
        <v>652</v>
      </c>
      <c r="F16" s="281" t="s">
        <v>285</v>
      </c>
      <c r="G16" s="294" t="s">
        <v>653</v>
      </c>
      <c r="H16" s="283" t="s">
        <v>654</v>
      </c>
      <c r="I16" s="325">
        <v>1</v>
      </c>
      <c r="J16" s="281">
        <v>1</v>
      </c>
      <c r="K16" s="286">
        <f t="shared" si="4"/>
        <v>1</v>
      </c>
      <c r="L16" s="396" t="str">
        <f t="shared" si="0"/>
        <v>BAJA</v>
      </c>
      <c r="M16" s="285" t="s">
        <v>655</v>
      </c>
      <c r="N16" s="281" t="s">
        <v>626</v>
      </c>
      <c r="O16" s="321" t="s">
        <v>391</v>
      </c>
      <c r="P16" s="223">
        <v>15</v>
      </c>
      <c r="Q16" s="221">
        <v>5</v>
      </c>
      <c r="R16" s="221">
        <v>0</v>
      </c>
      <c r="S16" s="221">
        <v>5</v>
      </c>
      <c r="T16" s="221">
        <v>15</v>
      </c>
      <c r="U16" s="221">
        <v>5</v>
      </c>
      <c r="V16" s="221">
        <v>30</v>
      </c>
      <c r="W16" s="224">
        <f t="shared" si="1"/>
        <v>75</v>
      </c>
      <c r="X16" s="373">
        <v>1</v>
      </c>
      <c r="Y16" s="240">
        <v>1</v>
      </c>
      <c r="Z16" s="240">
        <f t="shared" si="3"/>
        <v>1</v>
      </c>
      <c r="AA16" s="332" t="str">
        <f t="shared" si="2"/>
        <v>BAJA</v>
      </c>
      <c r="AB16" s="226"/>
      <c r="AC16" s="323" t="s">
        <v>377</v>
      </c>
      <c r="AD16" s="326"/>
    </row>
    <row r="17" spans="2:30" ht="202.5" customHeight="1" x14ac:dyDescent="0.2">
      <c r="B17" s="488"/>
      <c r="C17" s="491"/>
      <c r="D17" s="494"/>
      <c r="E17" s="339" t="s">
        <v>656</v>
      </c>
      <c r="F17" s="330" t="s">
        <v>404</v>
      </c>
      <c r="G17" s="339" t="s">
        <v>657</v>
      </c>
      <c r="H17" s="397" t="s">
        <v>658</v>
      </c>
      <c r="I17" s="398">
        <v>1</v>
      </c>
      <c r="J17" s="330">
        <v>2</v>
      </c>
      <c r="K17" s="399">
        <f t="shared" si="4"/>
        <v>2</v>
      </c>
      <c r="L17" s="400" t="str">
        <f t="shared" si="0"/>
        <v>BAJA</v>
      </c>
      <c r="M17" s="401" t="s">
        <v>659</v>
      </c>
      <c r="N17" s="330" t="s">
        <v>626</v>
      </c>
      <c r="O17" s="402" t="s">
        <v>454</v>
      </c>
      <c r="P17" s="223">
        <v>15</v>
      </c>
      <c r="Q17" s="221">
        <v>5</v>
      </c>
      <c r="R17" s="221">
        <v>0</v>
      </c>
      <c r="S17" s="221">
        <v>10</v>
      </c>
      <c r="T17" s="221">
        <v>15</v>
      </c>
      <c r="U17" s="221">
        <v>5</v>
      </c>
      <c r="V17" s="221">
        <v>20</v>
      </c>
      <c r="W17" s="224">
        <f>SUM(P17:V17)</f>
        <v>70</v>
      </c>
      <c r="X17" s="320">
        <v>2</v>
      </c>
      <c r="Y17" s="293">
        <v>2</v>
      </c>
      <c r="Z17" s="293">
        <f>X17*Y17</f>
        <v>4</v>
      </c>
      <c r="AA17" s="332" t="str">
        <f t="shared" si="2"/>
        <v>MODERADA</v>
      </c>
      <c r="AB17" s="333"/>
      <c r="AC17" s="334" t="s">
        <v>377</v>
      </c>
      <c r="AD17" s="336"/>
    </row>
    <row r="18" spans="2:30" ht="221.25" customHeight="1" thickBot="1" x14ac:dyDescent="0.25">
      <c r="B18" s="489"/>
      <c r="C18" s="492"/>
      <c r="D18" s="495"/>
      <c r="E18" s="403" t="s">
        <v>660</v>
      </c>
      <c r="F18" s="300" t="s">
        <v>285</v>
      </c>
      <c r="G18" s="305" t="s">
        <v>661</v>
      </c>
      <c r="H18" s="302" t="s">
        <v>662</v>
      </c>
      <c r="I18" s="404">
        <v>1</v>
      </c>
      <c r="J18" s="300">
        <v>3</v>
      </c>
      <c r="K18" s="405">
        <f t="shared" si="4"/>
        <v>3</v>
      </c>
      <c r="L18" s="229" t="str">
        <f t="shared" si="0"/>
        <v>BAJA</v>
      </c>
      <c r="M18" s="305" t="s">
        <v>663</v>
      </c>
      <c r="N18" s="300" t="s">
        <v>626</v>
      </c>
      <c r="O18" s="406" t="s">
        <v>463</v>
      </c>
      <c r="P18" s="260">
        <v>15</v>
      </c>
      <c r="Q18" s="261">
        <v>5</v>
      </c>
      <c r="R18" s="261">
        <v>0</v>
      </c>
      <c r="S18" s="261">
        <v>10</v>
      </c>
      <c r="T18" s="261">
        <v>15</v>
      </c>
      <c r="U18" s="261">
        <v>5</v>
      </c>
      <c r="V18" s="261">
        <v>30</v>
      </c>
      <c r="W18" s="257">
        <f>SUM(P18:V18)</f>
        <v>80</v>
      </c>
      <c r="X18" s="376">
        <v>3</v>
      </c>
      <c r="Y18" s="304">
        <v>2</v>
      </c>
      <c r="Z18" s="304">
        <f>X18*Y18</f>
        <v>6</v>
      </c>
      <c r="AA18" s="257" t="str">
        <f t="shared" si="2"/>
        <v>MODERADA</v>
      </c>
      <c r="AB18" s="347"/>
      <c r="AC18" s="348" t="s">
        <v>377</v>
      </c>
      <c r="AD18" s="356"/>
    </row>
  </sheetData>
  <sheetProtection selectLockedCells="1" selectUnlockedCells="1"/>
  <mergeCells count="15">
    <mergeCell ref="B9:B18"/>
    <mergeCell ref="C9:C18"/>
    <mergeCell ref="D9:D18"/>
    <mergeCell ref="B3:AD3"/>
    <mergeCell ref="B4:AD4"/>
    <mergeCell ref="H5:AD5"/>
    <mergeCell ref="B7:H7"/>
    <mergeCell ref="I7:L7"/>
    <mergeCell ref="M7:M8"/>
    <mergeCell ref="N7:N8"/>
    <mergeCell ref="O7:O8"/>
    <mergeCell ref="P7:W7"/>
    <mergeCell ref="X7:AA7"/>
    <mergeCell ref="AB7:AC7"/>
    <mergeCell ref="AD7:AD8"/>
  </mergeCells>
  <conditionalFormatting sqref="B8:H8">
    <cfRule type="cellIs" priority="41" stopIfTrue="1" operator="lessThanOrEqual">
      <formula>60</formula>
    </cfRule>
  </conditionalFormatting>
  <conditionalFormatting sqref="B7 I7:K7 X7:Z7">
    <cfRule type="cellIs" priority="40" stopIfTrue="1" operator="lessThanOrEqual">
      <formula>60</formula>
    </cfRule>
  </conditionalFormatting>
  <conditionalFormatting sqref="B2:C2 B3:B4">
    <cfRule type="cellIs" priority="39" stopIfTrue="1" operator="lessThanOrEqual">
      <formula>60</formula>
    </cfRule>
  </conditionalFormatting>
  <conditionalFormatting sqref="L9 L13:L18 AA13:AA18">
    <cfRule type="cellIs" dxfId="119" priority="35" stopIfTrue="1" operator="equal">
      <formula>"EXTREMA"</formula>
    </cfRule>
    <cfRule type="cellIs" dxfId="118" priority="36" stopIfTrue="1" operator="equal">
      <formula>"ALTA"</formula>
    </cfRule>
    <cfRule type="cellIs" dxfId="117" priority="37" stopIfTrue="1" operator="equal">
      <formula>"MODERADA"</formula>
    </cfRule>
    <cfRule type="cellIs" dxfId="116" priority="38" stopIfTrue="1" operator="equal">
      <formula>"BAJA"</formula>
    </cfRule>
  </conditionalFormatting>
  <conditionalFormatting sqref="X8 Z9:Z16">
    <cfRule type="cellIs" dxfId="115" priority="30" stopIfTrue="1" operator="equal">
      <formula>"EXTREMA"</formula>
    </cfRule>
  </conditionalFormatting>
  <conditionalFormatting sqref="X9:X16">
    <cfRule type="cellIs" dxfId="114" priority="31" stopIfTrue="1" operator="equal">
      <formula>"EXTREMA"</formula>
    </cfRule>
  </conditionalFormatting>
  <conditionalFormatting sqref="Z9:Z16">
    <cfRule type="cellIs" dxfId="113" priority="32" stopIfTrue="1" operator="equal">
      <formula>"BAJA"</formula>
    </cfRule>
    <cfRule type="cellIs" dxfId="112" priority="33" stopIfTrue="1" operator="equal">
      <formula>"ALTA"</formula>
    </cfRule>
    <cfRule type="cellIs" dxfId="111" priority="34" stopIfTrue="1" operator="equal">
      <formula>"MODERADA"</formula>
    </cfRule>
  </conditionalFormatting>
  <conditionalFormatting sqref="AA9 AA12">
    <cfRule type="cellIs" dxfId="110" priority="26" stopIfTrue="1" operator="equal">
      <formula>"EXTREMA"</formula>
    </cfRule>
    <cfRule type="cellIs" dxfId="109" priority="27" stopIfTrue="1" operator="equal">
      <formula>"ALTA"</formula>
    </cfRule>
    <cfRule type="cellIs" dxfId="108" priority="28" stopIfTrue="1" operator="equal">
      <formula>"MODERADA"</formula>
    </cfRule>
    <cfRule type="cellIs" dxfId="107" priority="29" stopIfTrue="1" operator="equal">
      <formula>"BAJA"</formula>
    </cfRule>
  </conditionalFormatting>
  <conditionalFormatting sqref="I8">
    <cfRule type="cellIs" dxfId="106" priority="25" stopIfTrue="1" operator="equal">
      <formula>"EXTREMA"</formula>
    </cfRule>
  </conditionalFormatting>
  <conditionalFormatting sqref="L10">
    <cfRule type="cellIs" dxfId="105" priority="21" stopIfTrue="1" operator="equal">
      <formula>"EXTREMA"</formula>
    </cfRule>
    <cfRule type="cellIs" dxfId="104" priority="22" stopIfTrue="1" operator="equal">
      <formula>"ALTA"</formula>
    </cfRule>
    <cfRule type="cellIs" dxfId="103" priority="23" stopIfTrue="1" operator="equal">
      <formula>"MODERADA"</formula>
    </cfRule>
    <cfRule type="cellIs" dxfId="102" priority="24" stopIfTrue="1" operator="equal">
      <formula>"BAJA"</formula>
    </cfRule>
  </conditionalFormatting>
  <conditionalFormatting sqref="AA10">
    <cfRule type="cellIs" dxfId="101" priority="17" stopIfTrue="1" operator="equal">
      <formula>"EXTREMA"</formula>
    </cfRule>
    <cfRule type="cellIs" dxfId="100" priority="18" stopIfTrue="1" operator="equal">
      <formula>"ALTA"</formula>
    </cfRule>
    <cfRule type="cellIs" dxfId="99" priority="19" stopIfTrue="1" operator="equal">
      <formula>"MODERADA"</formula>
    </cfRule>
    <cfRule type="cellIs" dxfId="98" priority="20" stopIfTrue="1" operator="equal">
      <formula>"BAJA"</formula>
    </cfRule>
  </conditionalFormatting>
  <conditionalFormatting sqref="L11:L12">
    <cfRule type="cellIs" dxfId="97" priority="13" stopIfTrue="1" operator="equal">
      <formula>"EXTREMA"</formula>
    </cfRule>
    <cfRule type="cellIs" dxfId="96" priority="14" stopIfTrue="1" operator="equal">
      <formula>"ALTA"</formula>
    </cfRule>
    <cfRule type="cellIs" dxfId="95" priority="15" stopIfTrue="1" operator="equal">
      <formula>"MODERADA"</formula>
    </cfRule>
    <cfRule type="cellIs" dxfId="94" priority="16" stopIfTrue="1" operator="equal">
      <formula>"BAJA"</formula>
    </cfRule>
  </conditionalFormatting>
  <conditionalFormatting sqref="AA11">
    <cfRule type="cellIs" dxfId="93" priority="9" stopIfTrue="1" operator="equal">
      <formula>"EXTREMA"</formula>
    </cfRule>
    <cfRule type="cellIs" dxfId="92" priority="10" stopIfTrue="1" operator="equal">
      <formula>"ALTA"</formula>
    </cfRule>
    <cfRule type="cellIs" dxfId="91" priority="11" stopIfTrue="1" operator="equal">
      <formula>"MODERADA"</formula>
    </cfRule>
    <cfRule type="cellIs" dxfId="90" priority="12" stopIfTrue="1" operator="equal">
      <formula>"BAJA"</formula>
    </cfRule>
  </conditionalFormatting>
  <conditionalFormatting sqref="F9:F10 F11:H18">
    <cfRule type="cellIs" priority="7" stopIfTrue="1" operator="lessThanOrEqual">
      <formula>60</formula>
    </cfRule>
  </conditionalFormatting>
  <conditionalFormatting sqref="H9:H10">
    <cfRule type="cellIs" priority="8" stopIfTrue="1" operator="lessThanOrEqual">
      <formula>60</formula>
    </cfRule>
  </conditionalFormatting>
  <conditionalFormatting sqref="F9:F10">
    <cfRule type="cellIs" priority="6" stopIfTrue="1" operator="lessThanOrEqual">
      <formula>60</formula>
    </cfRule>
  </conditionalFormatting>
  <conditionalFormatting sqref="E9:E10">
    <cfRule type="cellIs" priority="5" stopIfTrue="1" operator="lessThanOrEqual">
      <formula>60</formula>
    </cfRule>
  </conditionalFormatting>
  <conditionalFormatting sqref="E9:E10">
    <cfRule type="cellIs" priority="4" stopIfTrue="1" operator="lessThanOrEqual">
      <formula>60</formula>
    </cfRule>
  </conditionalFormatting>
  <conditionalFormatting sqref="G9:G10">
    <cfRule type="cellIs" priority="3" stopIfTrue="1" operator="lessThanOrEqual">
      <formula>60</formula>
    </cfRule>
  </conditionalFormatting>
  <conditionalFormatting sqref="G9:G10">
    <cfRule type="cellIs" priority="2" stopIfTrue="1" operator="lessThanOrEqual">
      <formula>60</formula>
    </cfRule>
  </conditionalFormatting>
  <conditionalFormatting sqref="I9:I10">
    <cfRule type="cellIs" dxfId="89" priority="1" stopIfTrue="1" operator="equal">
      <formula>"EXTREMA"</formula>
    </cfRule>
  </conditionalFormatting>
  <printOptions horizontalCentered="1" verticalCentered="1"/>
  <pageMargins left="0.39370078740157483" right="0.39370078740157483" top="0.78740157480314965" bottom="0.78740157480314965" header="0" footer="0"/>
  <pageSetup paperSize="5" scale="4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D15"/>
  <sheetViews>
    <sheetView showWhiteSpace="0" zoomScale="46" zoomScaleNormal="46" zoomScalePageLayoutView="60" workbookViewId="0">
      <pane xSplit="6" ySplit="8" topLeftCell="M14" activePane="bottomRight" state="frozen"/>
      <selection pane="topRight" activeCell="H1" sqref="H1"/>
      <selection pane="bottomLeft" activeCell="A10" sqref="A10"/>
      <selection pane="bottomRight" activeCell="R14" sqref="R14"/>
    </sheetView>
  </sheetViews>
  <sheetFormatPr baseColWidth="10" defaultRowHeight="15" x14ac:dyDescent="0.2"/>
  <cols>
    <col min="1" max="1" width="6" style="265" customWidth="1"/>
    <col min="2" max="2" width="20" style="2" customWidth="1"/>
    <col min="3" max="3" width="18.28515625" style="2" bestFit="1" customWidth="1"/>
    <col min="4" max="4" width="20.28515625" style="2" customWidth="1"/>
    <col min="5" max="5" width="26.7109375" style="2" customWidth="1"/>
    <col min="6" max="6" width="23.140625" style="2" customWidth="1"/>
    <col min="7" max="7" width="31.7109375" style="2" customWidth="1"/>
    <col min="8" max="8" width="31" style="265" customWidth="1"/>
    <col min="9" max="9" width="22" style="265" customWidth="1"/>
    <col min="10" max="10" width="14.140625" style="265" customWidth="1"/>
    <col min="11" max="11" width="21.42578125" style="265" customWidth="1"/>
    <col min="12" max="12" width="16.28515625" style="265" customWidth="1"/>
    <col min="13" max="13" width="35.42578125" style="265" customWidth="1"/>
    <col min="14" max="14" width="22.7109375" style="265" customWidth="1"/>
    <col min="15" max="15" width="20.85546875" style="265" customWidth="1"/>
    <col min="16" max="16" width="13.28515625" style="265" customWidth="1"/>
    <col min="17" max="17" width="15.28515625" style="265" customWidth="1"/>
    <col min="18" max="23" width="13.28515625" style="265" customWidth="1"/>
    <col min="24" max="24" width="22.5703125" style="265" customWidth="1"/>
    <col min="25" max="25" width="14.42578125" style="265" customWidth="1"/>
    <col min="26" max="26" width="21.28515625" style="265" customWidth="1"/>
    <col min="27" max="27" width="14.85546875" style="265" customWidth="1"/>
    <col min="28" max="28" width="11.7109375" style="265" customWidth="1"/>
    <col min="29" max="29" width="12" style="265" customWidth="1"/>
    <col min="30" max="30" width="26.7109375" style="265" customWidth="1"/>
    <col min="31" max="16384" width="11.42578125" style="265"/>
  </cols>
  <sheetData>
    <row r="2" spans="1:30" s="184" customFormat="1" ht="15.75" customHeight="1" thickBot="1" x14ac:dyDescent="0.25">
      <c r="B2" s="185"/>
      <c r="C2" s="186"/>
      <c r="D2" s="186"/>
      <c r="E2" s="186"/>
      <c r="F2" s="186"/>
      <c r="G2" s="186"/>
      <c r="H2" s="186"/>
      <c r="I2" s="186"/>
      <c r="J2" s="186"/>
    </row>
    <row r="3" spans="1:30" s="184" customFormat="1" ht="90.75" customHeight="1" thickBot="1" x14ac:dyDescent="0.25">
      <c r="B3" s="508" t="s">
        <v>664</v>
      </c>
      <c r="C3" s="509"/>
      <c r="D3" s="509"/>
      <c r="E3" s="509"/>
      <c r="F3" s="509"/>
      <c r="G3" s="509"/>
      <c r="H3" s="509"/>
      <c r="I3" s="509"/>
      <c r="J3" s="509"/>
      <c r="K3" s="509"/>
      <c r="L3" s="509"/>
      <c r="M3" s="509"/>
      <c r="N3" s="509"/>
      <c r="O3" s="509"/>
      <c r="P3" s="509"/>
      <c r="Q3" s="509"/>
      <c r="R3" s="509"/>
      <c r="S3" s="509"/>
      <c r="T3" s="509"/>
      <c r="U3" s="509"/>
      <c r="V3" s="509"/>
      <c r="W3" s="509"/>
      <c r="X3" s="509"/>
      <c r="Y3" s="509"/>
      <c r="Z3" s="509"/>
      <c r="AA3" s="509"/>
      <c r="AB3" s="509"/>
      <c r="AC3" s="509"/>
      <c r="AD3" s="510"/>
    </row>
    <row r="4" spans="1:30" s="184" customFormat="1" ht="15.75" customHeight="1" thickBot="1" x14ac:dyDescent="0.25">
      <c r="B4" s="532" t="s">
        <v>209</v>
      </c>
      <c r="C4" s="533"/>
      <c r="D4" s="533"/>
      <c r="E4" s="533"/>
      <c r="F4" s="533"/>
      <c r="G4" s="533"/>
      <c r="H4" s="533"/>
      <c r="I4" s="533"/>
      <c r="J4" s="533"/>
      <c r="K4" s="533"/>
      <c r="L4" s="533"/>
      <c r="M4" s="533"/>
      <c r="N4" s="533"/>
      <c r="O4" s="533"/>
      <c r="P4" s="533"/>
      <c r="Q4" s="533"/>
      <c r="R4" s="533"/>
      <c r="S4" s="533"/>
      <c r="T4" s="533"/>
      <c r="U4" s="533"/>
      <c r="V4" s="533"/>
      <c r="W4" s="533"/>
      <c r="X4" s="533"/>
      <c r="Y4" s="533"/>
      <c r="Z4" s="533"/>
      <c r="AA4" s="533"/>
      <c r="AB4" s="533"/>
      <c r="AC4" s="533"/>
      <c r="AD4" s="533"/>
    </row>
    <row r="5" spans="1:30" s="187" customFormat="1" ht="15" customHeight="1" thickBot="1" x14ac:dyDescent="0.25">
      <c r="B5" s="523" t="s">
        <v>351</v>
      </c>
      <c r="C5" s="524"/>
      <c r="D5" s="525"/>
      <c r="E5" s="526" t="s">
        <v>226</v>
      </c>
      <c r="F5" s="527"/>
      <c r="G5" s="528"/>
      <c r="H5" s="517" t="s">
        <v>355</v>
      </c>
      <c r="I5" s="518"/>
      <c r="J5" s="518"/>
      <c r="K5" s="518"/>
      <c r="L5" s="518"/>
      <c r="M5" s="518"/>
      <c r="N5" s="518"/>
      <c r="O5" s="518"/>
      <c r="P5" s="518"/>
      <c r="Q5" s="518"/>
      <c r="R5" s="518"/>
      <c r="S5" s="518"/>
      <c r="T5" s="518"/>
      <c r="U5" s="518"/>
      <c r="V5" s="518"/>
      <c r="W5" s="518"/>
      <c r="X5" s="518"/>
      <c r="Y5" s="518"/>
      <c r="Z5" s="518"/>
      <c r="AA5" s="518"/>
      <c r="AB5" s="518"/>
      <c r="AC5" s="518"/>
      <c r="AD5" s="519"/>
    </row>
    <row r="6" spans="1:30" s="187" customFormat="1" thickBot="1" x14ac:dyDescent="0.25">
      <c r="A6" s="520"/>
      <c r="B6" s="520"/>
      <c r="C6" s="520"/>
      <c r="D6" s="520"/>
      <c r="E6" s="520"/>
      <c r="F6" s="520"/>
      <c r="G6" s="520"/>
      <c r="H6" s="520"/>
      <c r="I6" s="520"/>
      <c r="J6" s="520"/>
      <c r="K6" s="520"/>
      <c r="L6" s="520"/>
      <c r="M6" s="520"/>
      <c r="N6" s="520"/>
      <c r="O6" s="520"/>
      <c r="P6" s="191"/>
      <c r="Q6" s="191"/>
      <c r="R6" s="191"/>
      <c r="S6" s="191"/>
      <c r="T6" s="191"/>
      <c r="U6" s="191"/>
      <c r="V6" s="191"/>
      <c r="W6" s="191"/>
      <c r="X6" s="191"/>
      <c r="Y6" s="191"/>
      <c r="Z6" s="191"/>
      <c r="AA6" s="191"/>
    </row>
    <row r="7" spans="1:30" s="192" customFormat="1" ht="33" customHeight="1" thickBot="1" x14ac:dyDescent="0.3">
      <c r="B7" s="496" t="s">
        <v>148</v>
      </c>
      <c r="C7" s="497"/>
      <c r="D7" s="497"/>
      <c r="E7" s="497"/>
      <c r="F7" s="497"/>
      <c r="G7" s="497"/>
      <c r="H7" s="498"/>
      <c r="I7" s="499" t="s">
        <v>364</v>
      </c>
      <c r="J7" s="500"/>
      <c r="K7" s="500"/>
      <c r="L7" s="501"/>
      <c r="M7" s="502" t="s">
        <v>358</v>
      </c>
      <c r="N7" s="504" t="s">
        <v>212</v>
      </c>
      <c r="O7" s="506" t="s">
        <v>357</v>
      </c>
      <c r="P7" s="477" t="s">
        <v>213</v>
      </c>
      <c r="Q7" s="478"/>
      <c r="R7" s="478"/>
      <c r="S7" s="478"/>
      <c r="T7" s="478"/>
      <c r="U7" s="478"/>
      <c r="V7" s="478"/>
      <c r="W7" s="479"/>
      <c r="X7" s="480" t="s">
        <v>214</v>
      </c>
      <c r="Y7" s="481"/>
      <c r="Z7" s="481"/>
      <c r="AA7" s="482"/>
      <c r="AB7" s="483" t="s">
        <v>381</v>
      </c>
      <c r="AC7" s="484"/>
      <c r="AD7" s="485" t="s">
        <v>374</v>
      </c>
    </row>
    <row r="8" spans="1:30" s="192" customFormat="1" ht="79.5" thickBot="1" x14ac:dyDescent="0.25">
      <c r="B8" s="200" t="s">
        <v>360</v>
      </c>
      <c r="C8" s="201" t="s">
        <v>359</v>
      </c>
      <c r="D8" s="266" t="s">
        <v>361</v>
      </c>
      <c r="E8" s="200" t="s">
        <v>210</v>
      </c>
      <c r="F8" s="201" t="s">
        <v>211</v>
      </c>
      <c r="G8" s="201" t="s">
        <v>362</v>
      </c>
      <c r="H8" s="202" t="s">
        <v>363</v>
      </c>
      <c r="I8" s="200" t="s">
        <v>149</v>
      </c>
      <c r="J8" s="201" t="s">
        <v>150</v>
      </c>
      <c r="K8" s="201" t="s">
        <v>151</v>
      </c>
      <c r="L8" s="202" t="s">
        <v>365</v>
      </c>
      <c r="M8" s="503"/>
      <c r="N8" s="505"/>
      <c r="O8" s="507"/>
      <c r="P8" s="357" t="s">
        <v>152</v>
      </c>
      <c r="Q8" s="358" t="s">
        <v>153</v>
      </c>
      <c r="R8" s="358" t="s">
        <v>154</v>
      </c>
      <c r="S8" s="358" t="s">
        <v>155</v>
      </c>
      <c r="T8" s="358" t="s">
        <v>156</v>
      </c>
      <c r="U8" s="358" t="s">
        <v>157</v>
      </c>
      <c r="V8" s="358" t="s">
        <v>158</v>
      </c>
      <c r="W8" s="359" t="s">
        <v>159</v>
      </c>
      <c r="X8" s="200" t="s">
        <v>149</v>
      </c>
      <c r="Y8" s="201" t="s">
        <v>150</v>
      </c>
      <c r="Z8" s="201" t="s">
        <v>151</v>
      </c>
      <c r="AA8" s="202" t="s">
        <v>109</v>
      </c>
      <c r="AB8" s="203" t="s">
        <v>375</v>
      </c>
      <c r="AC8" s="204" t="s">
        <v>376</v>
      </c>
      <c r="AD8" s="529"/>
    </row>
    <row r="9" spans="1:30" s="205" customFormat="1" ht="161.25" customHeight="1" x14ac:dyDescent="0.2">
      <c r="B9" s="487" t="s">
        <v>665</v>
      </c>
      <c r="C9" s="490" t="s">
        <v>666</v>
      </c>
      <c r="D9" s="493" t="s">
        <v>667</v>
      </c>
      <c r="E9" s="360" t="s">
        <v>668</v>
      </c>
      <c r="F9" s="270" t="s">
        <v>146</v>
      </c>
      <c r="G9" s="309" t="s">
        <v>669</v>
      </c>
      <c r="H9" s="310" t="s">
        <v>670</v>
      </c>
      <c r="I9" s="361">
        <v>2</v>
      </c>
      <c r="J9" s="270">
        <v>2</v>
      </c>
      <c r="K9" s="270">
        <v>4</v>
      </c>
      <c r="L9" s="244" t="str">
        <f t="shared" ref="L9:L15" si="0">IF(K9&lt;=3,"BAJA",IF(AND(K9&gt;=4,K9&lt;=6),"MODERADA",IF(AND(K9&gt;=8,K9&lt;=12),"ALTA",IF(AND(K9&gt;=15),"EXTREMA"))))</f>
        <v>MODERADA</v>
      </c>
      <c r="M9" s="271" t="s">
        <v>671</v>
      </c>
      <c r="N9" s="270" t="s">
        <v>145</v>
      </c>
      <c r="O9" s="313" t="s">
        <v>672</v>
      </c>
      <c r="P9" s="314">
        <v>15</v>
      </c>
      <c r="Q9" s="209">
        <v>5</v>
      </c>
      <c r="R9" s="209">
        <v>0</v>
      </c>
      <c r="S9" s="209">
        <v>10</v>
      </c>
      <c r="T9" s="209">
        <v>15</v>
      </c>
      <c r="U9" s="209">
        <v>5</v>
      </c>
      <c r="V9" s="209">
        <v>30</v>
      </c>
      <c r="W9" s="244">
        <f t="shared" ref="W9:W15" si="1">SUM(P9:V9)</f>
        <v>80</v>
      </c>
      <c r="X9" s="211">
        <v>1</v>
      </c>
      <c r="Y9" s="212">
        <v>1</v>
      </c>
      <c r="Z9" s="212">
        <f>+(X9*Y9)</f>
        <v>1</v>
      </c>
      <c r="AA9" s="213" t="str">
        <f t="shared" ref="AA9:AA15" si="2">IF(Z9&lt;=3,"BAJA",IF(AND(Z9&gt;=4,Z9&lt;=6),"MODERADA",IF(AND(Z9&gt;=8,Z9&lt;=12),"ALTA",IF(AND(Z9&gt;=15),"EXTREMA"))))</f>
        <v>BAJA</v>
      </c>
      <c r="AB9" s="215"/>
      <c r="AC9" s="316" t="s">
        <v>377</v>
      </c>
      <c r="AD9" s="317"/>
    </row>
    <row r="10" spans="1:30" s="205" customFormat="1" ht="111" customHeight="1" x14ac:dyDescent="0.2">
      <c r="B10" s="488"/>
      <c r="C10" s="491"/>
      <c r="D10" s="494"/>
      <c r="E10" s="362" t="s">
        <v>673</v>
      </c>
      <c r="F10" s="363" t="s">
        <v>146</v>
      </c>
      <c r="G10" s="364" t="s">
        <v>674</v>
      </c>
      <c r="H10" s="365" t="s">
        <v>675</v>
      </c>
      <c r="I10" s="325">
        <v>2</v>
      </c>
      <c r="J10" s="281">
        <v>2</v>
      </c>
      <c r="K10" s="281">
        <v>4</v>
      </c>
      <c r="L10" s="224" t="str">
        <f t="shared" si="0"/>
        <v>MODERADA</v>
      </c>
      <c r="M10" s="366" t="s">
        <v>676</v>
      </c>
      <c r="N10" s="363" t="s">
        <v>145</v>
      </c>
      <c r="O10" s="367" t="s">
        <v>401</v>
      </c>
      <c r="P10" s="223">
        <v>15</v>
      </c>
      <c r="Q10" s="221">
        <v>5</v>
      </c>
      <c r="R10" s="221">
        <v>0</v>
      </c>
      <c r="S10" s="221">
        <v>10</v>
      </c>
      <c r="T10" s="221">
        <v>10</v>
      </c>
      <c r="U10" s="221">
        <v>5</v>
      </c>
      <c r="V10" s="221">
        <v>20</v>
      </c>
      <c r="W10" s="224">
        <f t="shared" si="1"/>
        <v>65</v>
      </c>
      <c r="X10" s="223">
        <v>1</v>
      </c>
      <c r="Y10" s="221">
        <v>1</v>
      </c>
      <c r="Z10" s="221">
        <f t="shared" ref="Z10:Z15" si="3">+(X10*Y10)</f>
        <v>1</v>
      </c>
      <c r="AA10" s="224" t="str">
        <f t="shared" si="2"/>
        <v>BAJA</v>
      </c>
      <c r="AB10" s="226"/>
      <c r="AC10" s="323" t="s">
        <v>377</v>
      </c>
      <c r="AD10" s="324"/>
    </row>
    <row r="11" spans="1:30" s="205" customFormat="1" ht="177.75" customHeight="1" x14ac:dyDescent="0.2">
      <c r="B11" s="488"/>
      <c r="C11" s="491"/>
      <c r="D11" s="494"/>
      <c r="E11" s="368" t="s">
        <v>677</v>
      </c>
      <c r="F11" s="281" t="s">
        <v>483</v>
      </c>
      <c r="G11" s="294" t="s">
        <v>678</v>
      </c>
      <c r="H11" s="319" t="s">
        <v>679</v>
      </c>
      <c r="I11" s="325">
        <v>2</v>
      </c>
      <c r="J11" s="281">
        <v>3</v>
      </c>
      <c r="K11" s="281">
        <v>6</v>
      </c>
      <c r="L11" s="224" t="str">
        <f t="shared" si="0"/>
        <v>MODERADA</v>
      </c>
      <c r="M11" s="282" t="s">
        <v>680</v>
      </c>
      <c r="N11" s="281" t="s">
        <v>145</v>
      </c>
      <c r="O11" s="321" t="s">
        <v>391</v>
      </c>
      <c r="P11" s="223">
        <v>10</v>
      </c>
      <c r="Q11" s="221">
        <v>5</v>
      </c>
      <c r="R11" s="221">
        <v>0</v>
      </c>
      <c r="S11" s="221">
        <v>10</v>
      </c>
      <c r="T11" s="221">
        <v>10</v>
      </c>
      <c r="U11" s="221">
        <v>5</v>
      </c>
      <c r="V11" s="221">
        <v>30</v>
      </c>
      <c r="W11" s="224">
        <f t="shared" si="1"/>
        <v>70</v>
      </c>
      <c r="X11" s="223">
        <v>1</v>
      </c>
      <c r="Y11" s="221">
        <v>1</v>
      </c>
      <c r="Z11" s="221">
        <f t="shared" si="3"/>
        <v>1</v>
      </c>
      <c r="AA11" s="224" t="str">
        <f t="shared" si="2"/>
        <v>BAJA</v>
      </c>
      <c r="AB11" s="226"/>
      <c r="AC11" s="323" t="s">
        <v>377</v>
      </c>
      <c r="AD11" s="324"/>
    </row>
    <row r="12" spans="1:30" s="205" customFormat="1" ht="190.5" customHeight="1" x14ac:dyDescent="0.2">
      <c r="B12" s="488"/>
      <c r="C12" s="491"/>
      <c r="D12" s="494"/>
      <c r="E12" s="368" t="s">
        <v>681</v>
      </c>
      <c r="F12" s="281" t="s">
        <v>404</v>
      </c>
      <c r="G12" s="369" t="s">
        <v>682</v>
      </c>
      <c r="H12" s="319" t="s">
        <v>683</v>
      </c>
      <c r="I12" s="325">
        <v>1</v>
      </c>
      <c r="J12" s="281">
        <v>3</v>
      </c>
      <c r="K12" s="281">
        <v>3</v>
      </c>
      <c r="L12" s="224" t="str">
        <f t="shared" si="0"/>
        <v>BAJA</v>
      </c>
      <c r="M12" s="282" t="s">
        <v>684</v>
      </c>
      <c r="N12" s="281" t="s">
        <v>145</v>
      </c>
      <c r="O12" s="321" t="s">
        <v>401</v>
      </c>
      <c r="P12" s="223">
        <v>15</v>
      </c>
      <c r="Q12" s="221">
        <v>5</v>
      </c>
      <c r="R12" s="221">
        <v>0</v>
      </c>
      <c r="S12" s="221">
        <v>10</v>
      </c>
      <c r="T12" s="221">
        <v>15</v>
      </c>
      <c r="U12" s="221">
        <v>5</v>
      </c>
      <c r="V12" s="221">
        <v>30</v>
      </c>
      <c r="W12" s="224">
        <f t="shared" si="1"/>
        <v>80</v>
      </c>
      <c r="X12" s="223">
        <v>1</v>
      </c>
      <c r="Y12" s="221">
        <v>1</v>
      </c>
      <c r="Z12" s="221">
        <f t="shared" si="3"/>
        <v>1</v>
      </c>
      <c r="AA12" s="224" t="str">
        <f t="shared" si="2"/>
        <v>BAJA</v>
      </c>
      <c r="AB12" s="226"/>
      <c r="AC12" s="323" t="s">
        <v>377</v>
      </c>
      <c r="AD12" s="324"/>
    </row>
    <row r="13" spans="1:30" s="205" customFormat="1" ht="153" customHeight="1" x14ac:dyDescent="0.2">
      <c r="B13" s="488"/>
      <c r="C13" s="491"/>
      <c r="D13" s="494"/>
      <c r="E13" s="368" t="s">
        <v>685</v>
      </c>
      <c r="F13" s="281" t="s">
        <v>404</v>
      </c>
      <c r="G13" s="294" t="s">
        <v>686</v>
      </c>
      <c r="H13" s="319" t="s">
        <v>687</v>
      </c>
      <c r="I13" s="325">
        <v>3</v>
      </c>
      <c r="J13" s="281">
        <v>2</v>
      </c>
      <c r="K13" s="281">
        <v>6</v>
      </c>
      <c r="L13" s="224" t="str">
        <f t="shared" si="0"/>
        <v>MODERADA</v>
      </c>
      <c r="M13" s="282" t="s">
        <v>688</v>
      </c>
      <c r="N13" s="281" t="s">
        <v>145</v>
      </c>
      <c r="O13" s="321" t="s">
        <v>477</v>
      </c>
      <c r="P13" s="223">
        <v>15</v>
      </c>
      <c r="Q13" s="221">
        <v>5</v>
      </c>
      <c r="R13" s="221">
        <v>0</v>
      </c>
      <c r="S13" s="221">
        <v>5</v>
      </c>
      <c r="T13" s="221">
        <v>15</v>
      </c>
      <c r="U13" s="221">
        <v>5</v>
      </c>
      <c r="V13" s="221">
        <v>25</v>
      </c>
      <c r="W13" s="224">
        <f t="shared" si="1"/>
        <v>70</v>
      </c>
      <c r="X13" s="223">
        <v>1</v>
      </c>
      <c r="Y13" s="221">
        <v>1</v>
      </c>
      <c r="Z13" s="221">
        <f t="shared" si="3"/>
        <v>1</v>
      </c>
      <c r="AA13" s="224" t="str">
        <f t="shared" si="2"/>
        <v>BAJA</v>
      </c>
      <c r="AB13" s="226"/>
      <c r="AC13" s="323" t="s">
        <v>377</v>
      </c>
      <c r="AD13" s="326"/>
    </row>
    <row r="14" spans="1:30" s="205" customFormat="1" ht="150.75" customHeight="1" x14ac:dyDescent="0.2">
      <c r="B14" s="488"/>
      <c r="C14" s="491"/>
      <c r="D14" s="494"/>
      <c r="E14" s="368" t="s">
        <v>689</v>
      </c>
      <c r="F14" s="281" t="s">
        <v>404</v>
      </c>
      <c r="G14" s="294" t="s">
        <v>690</v>
      </c>
      <c r="H14" s="319" t="s">
        <v>691</v>
      </c>
      <c r="I14" s="325">
        <v>2</v>
      </c>
      <c r="J14" s="281">
        <v>2</v>
      </c>
      <c r="K14" s="281">
        <v>4</v>
      </c>
      <c r="L14" s="224" t="str">
        <f t="shared" si="0"/>
        <v>MODERADA</v>
      </c>
      <c r="M14" s="282" t="s">
        <v>692</v>
      </c>
      <c r="N14" s="281" t="s">
        <v>145</v>
      </c>
      <c r="O14" s="321" t="s">
        <v>477</v>
      </c>
      <c r="P14" s="223">
        <v>15</v>
      </c>
      <c r="Q14" s="221">
        <v>5</v>
      </c>
      <c r="R14" s="221">
        <v>0</v>
      </c>
      <c r="S14" s="221">
        <v>10</v>
      </c>
      <c r="T14" s="221">
        <v>15</v>
      </c>
      <c r="U14" s="221">
        <v>5</v>
      </c>
      <c r="V14" s="221">
        <v>30</v>
      </c>
      <c r="W14" s="224">
        <f t="shared" si="1"/>
        <v>80</v>
      </c>
      <c r="X14" s="223">
        <v>1</v>
      </c>
      <c r="Y14" s="221">
        <v>1</v>
      </c>
      <c r="Z14" s="221">
        <f t="shared" si="3"/>
        <v>1</v>
      </c>
      <c r="AA14" s="224" t="str">
        <f t="shared" si="2"/>
        <v>BAJA</v>
      </c>
      <c r="AB14" s="226"/>
      <c r="AC14" s="323" t="s">
        <v>377</v>
      </c>
      <c r="AD14" s="326"/>
    </row>
    <row r="15" spans="1:30" s="205" customFormat="1" ht="224.25" customHeight="1" thickBot="1" x14ac:dyDescent="0.25">
      <c r="B15" s="489"/>
      <c r="C15" s="492"/>
      <c r="D15" s="495"/>
      <c r="E15" s="403" t="s">
        <v>693</v>
      </c>
      <c r="F15" s="300" t="s">
        <v>285</v>
      </c>
      <c r="G15" s="300" t="s">
        <v>661</v>
      </c>
      <c r="H15" s="407" t="s">
        <v>662</v>
      </c>
      <c r="I15" s="376">
        <v>1</v>
      </c>
      <c r="J15" s="304">
        <v>3</v>
      </c>
      <c r="K15" s="300">
        <v>3</v>
      </c>
      <c r="L15" s="257" t="str">
        <f t="shared" si="0"/>
        <v>BAJA</v>
      </c>
      <c r="M15" s="301" t="s">
        <v>663</v>
      </c>
      <c r="N15" s="300" t="s">
        <v>626</v>
      </c>
      <c r="O15" s="352" t="s">
        <v>463</v>
      </c>
      <c r="P15" s="260">
        <v>15</v>
      </c>
      <c r="Q15" s="261">
        <v>5</v>
      </c>
      <c r="R15" s="261">
        <v>0</v>
      </c>
      <c r="S15" s="261">
        <v>10</v>
      </c>
      <c r="T15" s="261">
        <v>15</v>
      </c>
      <c r="U15" s="261">
        <v>5</v>
      </c>
      <c r="V15" s="261">
        <v>30</v>
      </c>
      <c r="W15" s="257">
        <f t="shared" si="1"/>
        <v>80</v>
      </c>
      <c r="X15" s="260">
        <v>1</v>
      </c>
      <c r="Y15" s="261">
        <v>1</v>
      </c>
      <c r="Z15" s="261">
        <f t="shared" si="3"/>
        <v>1</v>
      </c>
      <c r="AA15" s="257" t="str">
        <f t="shared" si="2"/>
        <v>BAJA</v>
      </c>
      <c r="AB15" s="263"/>
      <c r="AC15" s="408" t="s">
        <v>377</v>
      </c>
      <c r="AD15" s="409"/>
    </row>
  </sheetData>
  <sheetProtection selectLockedCells="1" selectUnlockedCells="1"/>
  <mergeCells count="18">
    <mergeCell ref="A6:O6"/>
    <mergeCell ref="B3:AD3"/>
    <mergeCell ref="B4:AD4"/>
    <mergeCell ref="B5:D5"/>
    <mergeCell ref="E5:G5"/>
    <mergeCell ref="H5:AD5"/>
    <mergeCell ref="X7:AA7"/>
    <mergeCell ref="AB7:AC7"/>
    <mergeCell ref="AD7:AD8"/>
    <mergeCell ref="B9:B15"/>
    <mergeCell ref="C9:C15"/>
    <mergeCell ref="D9:D15"/>
    <mergeCell ref="B7:H7"/>
    <mergeCell ref="I7:L7"/>
    <mergeCell ref="M7:M8"/>
    <mergeCell ref="N7:N8"/>
    <mergeCell ref="O7:O8"/>
    <mergeCell ref="P7:W7"/>
  </mergeCells>
  <conditionalFormatting sqref="B8:H8">
    <cfRule type="cellIs" priority="36" stopIfTrue="1" operator="lessThanOrEqual">
      <formula>60</formula>
    </cfRule>
  </conditionalFormatting>
  <conditionalFormatting sqref="B7 I7:K7 X7:Z7">
    <cfRule type="cellIs" priority="35" stopIfTrue="1" operator="lessThanOrEqual">
      <formula>60</formula>
    </cfRule>
  </conditionalFormatting>
  <conditionalFormatting sqref="B2:C2 B3:B4">
    <cfRule type="cellIs" priority="34" stopIfTrue="1" operator="lessThanOrEqual">
      <formula>60</formula>
    </cfRule>
  </conditionalFormatting>
  <conditionalFormatting sqref="L9 L13:L15 AA13:AA15">
    <cfRule type="cellIs" dxfId="88" priority="30" stopIfTrue="1" operator="equal">
      <formula>"EXTREMA"</formula>
    </cfRule>
    <cfRule type="cellIs" dxfId="87" priority="31" stopIfTrue="1" operator="equal">
      <formula>"ALTA"</formula>
    </cfRule>
    <cfRule type="cellIs" dxfId="86" priority="32" stopIfTrue="1" operator="equal">
      <formula>"MODERADA"</formula>
    </cfRule>
    <cfRule type="cellIs" dxfId="85" priority="33" stopIfTrue="1" operator="equal">
      <formula>"BAJA"</formula>
    </cfRule>
  </conditionalFormatting>
  <conditionalFormatting sqref="Z9:Z15 X8:X15">
    <cfRule type="cellIs" dxfId="84" priority="26" stopIfTrue="1" operator="equal">
      <formula>"EXTREMA"</formula>
    </cfRule>
  </conditionalFormatting>
  <conditionalFormatting sqref="Z9:Z15">
    <cfRule type="cellIs" dxfId="83" priority="27" stopIfTrue="1" operator="equal">
      <formula>"BAJA"</formula>
    </cfRule>
    <cfRule type="cellIs" dxfId="82" priority="28" stopIfTrue="1" operator="equal">
      <formula>"ALTA"</formula>
    </cfRule>
    <cfRule type="cellIs" dxfId="81" priority="29" stopIfTrue="1" operator="equal">
      <formula>"MODERADA"</formula>
    </cfRule>
  </conditionalFormatting>
  <conditionalFormatting sqref="AA9 AA12">
    <cfRule type="cellIs" dxfId="80" priority="22" stopIfTrue="1" operator="equal">
      <formula>"EXTREMA"</formula>
    </cfRule>
    <cfRule type="cellIs" dxfId="79" priority="23" stopIfTrue="1" operator="equal">
      <formula>"ALTA"</formula>
    </cfRule>
    <cfRule type="cellIs" dxfId="78" priority="24" stopIfTrue="1" operator="equal">
      <formula>"MODERADA"</formula>
    </cfRule>
    <cfRule type="cellIs" dxfId="77" priority="25" stopIfTrue="1" operator="equal">
      <formula>"BAJA"</formula>
    </cfRule>
  </conditionalFormatting>
  <conditionalFormatting sqref="I8">
    <cfRule type="cellIs" dxfId="76" priority="21" stopIfTrue="1" operator="equal">
      <formula>"EXTREMA"</formula>
    </cfRule>
  </conditionalFormatting>
  <conditionalFormatting sqref="L10">
    <cfRule type="cellIs" dxfId="75" priority="17" stopIfTrue="1" operator="equal">
      <formula>"EXTREMA"</formula>
    </cfRule>
    <cfRule type="cellIs" dxfId="74" priority="18" stopIfTrue="1" operator="equal">
      <formula>"ALTA"</formula>
    </cfRule>
    <cfRule type="cellIs" dxfId="73" priority="19" stopIfTrue="1" operator="equal">
      <formula>"MODERADA"</formula>
    </cfRule>
    <cfRule type="cellIs" dxfId="72" priority="20" stopIfTrue="1" operator="equal">
      <formula>"BAJA"</formula>
    </cfRule>
  </conditionalFormatting>
  <conditionalFormatting sqref="AA10">
    <cfRule type="cellIs" dxfId="71" priority="13" stopIfTrue="1" operator="equal">
      <formula>"EXTREMA"</formula>
    </cfRule>
    <cfRule type="cellIs" dxfId="70" priority="14" stopIfTrue="1" operator="equal">
      <formula>"ALTA"</formula>
    </cfRule>
    <cfRule type="cellIs" dxfId="69" priority="15" stopIfTrue="1" operator="equal">
      <formula>"MODERADA"</formula>
    </cfRule>
    <cfRule type="cellIs" dxfId="68" priority="16" stopIfTrue="1" operator="equal">
      <formula>"BAJA"</formula>
    </cfRule>
  </conditionalFormatting>
  <conditionalFormatting sqref="L11:L12">
    <cfRule type="cellIs" dxfId="67" priority="9" stopIfTrue="1" operator="equal">
      <formula>"EXTREMA"</formula>
    </cfRule>
    <cfRule type="cellIs" dxfId="66" priority="10" stopIfTrue="1" operator="equal">
      <formula>"ALTA"</formula>
    </cfRule>
    <cfRule type="cellIs" dxfId="65" priority="11" stopIfTrue="1" operator="equal">
      <formula>"MODERADA"</formula>
    </cfRule>
    <cfRule type="cellIs" dxfId="64" priority="12" stopIfTrue="1" operator="equal">
      <formula>"BAJA"</formula>
    </cfRule>
  </conditionalFormatting>
  <conditionalFormatting sqref="AA11">
    <cfRule type="cellIs" dxfId="63" priority="5" stopIfTrue="1" operator="equal">
      <formula>"EXTREMA"</formula>
    </cfRule>
    <cfRule type="cellIs" dxfId="62" priority="6" stopIfTrue="1" operator="equal">
      <formula>"ALTA"</formula>
    </cfRule>
    <cfRule type="cellIs" dxfId="61" priority="7" stopIfTrue="1" operator="equal">
      <formula>"MODERADA"</formula>
    </cfRule>
    <cfRule type="cellIs" dxfId="60" priority="8" stopIfTrue="1" operator="equal">
      <formula>"BAJA"</formula>
    </cfRule>
  </conditionalFormatting>
  <conditionalFormatting sqref="G11:J12 H14:J14 I13:J13">
    <cfRule type="cellIs" priority="3" stopIfTrue="1" operator="lessThanOrEqual">
      <formula>60</formula>
    </cfRule>
  </conditionalFormatting>
  <conditionalFormatting sqref="F9:H10">
    <cfRule type="cellIs" priority="4" stopIfTrue="1" operator="lessThanOrEqual">
      <formula>60</formula>
    </cfRule>
  </conditionalFormatting>
  <conditionalFormatting sqref="J11:J14">
    <cfRule type="cellIs" priority="2" stopIfTrue="1" operator="lessThanOrEqual">
      <formula>60</formula>
    </cfRule>
  </conditionalFormatting>
  <conditionalFormatting sqref="F11">
    <cfRule type="cellIs" priority="1" stopIfTrue="1" operator="lessThanOrEqual">
      <formula>60</formula>
    </cfRule>
  </conditionalFormatting>
  <printOptions horizontalCentered="1" verticalCentered="1"/>
  <pageMargins left="0.39370078740157483" right="0.39370078740157483" top="0.78740157480314965" bottom="0.78740157480314965" header="0" footer="0"/>
  <pageSetup paperSize="5" scale="45"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AD14"/>
  <sheetViews>
    <sheetView showWhiteSpace="0" zoomScale="46" zoomScaleNormal="46" zoomScalePageLayoutView="60" workbookViewId="0">
      <pane xSplit="6" ySplit="8" topLeftCell="G9" activePane="bottomRight" state="frozen"/>
      <selection pane="topRight" activeCell="H1" sqref="H1"/>
      <selection pane="bottomLeft" activeCell="A10" sqref="A10"/>
      <selection pane="bottomRight" activeCell="AJ46" sqref="AJ46:AJ59"/>
    </sheetView>
  </sheetViews>
  <sheetFormatPr baseColWidth="10" defaultRowHeight="15" x14ac:dyDescent="0.2"/>
  <cols>
    <col min="1" max="1" width="6" style="265" customWidth="1"/>
    <col min="2" max="2" width="21.28515625" style="2" customWidth="1"/>
    <col min="3" max="3" width="27.28515625" style="2" customWidth="1"/>
    <col min="4" max="4" width="23.42578125" style="2" customWidth="1"/>
    <col min="5" max="5" width="22.7109375" style="2" customWidth="1"/>
    <col min="6" max="6" width="23.140625" style="2" customWidth="1"/>
    <col min="7" max="7" width="31.7109375" style="2" customWidth="1"/>
    <col min="8" max="8" width="31" style="265" customWidth="1"/>
    <col min="9" max="9" width="23" style="265" customWidth="1"/>
    <col min="10" max="10" width="15.7109375" style="265" customWidth="1"/>
    <col min="11" max="11" width="21.140625" style="265" customWidth="1"/>
    <col min="12" max="12" width="16.28515625" style="265" customWidth="1"/>
    <col min="13" max="13" width="34.42578125" style="265" customWidth="1"/>
    <col min="14" max="14" width="23.5703125" style="265" customWidth="1"/>
    <col min="15" max="15" width="20.85546875" style="265" customWidth="1"/>
    <col min="16" max="16" width="13.28515625" style="265" customWidth="1"/>
    <col min="17" max="17" width="15.28515625" style="265" customWidth="1"/>
    <col min="18" max="23" width="13.28515625" style="265" customWidth="1"/>
    <col min="24" max="24" width="22.5703125" style="265" customWidth="1"/>
    <col min="25" max="25" width="14.42578125" style="265" customWidth="1"/>
    <col min="26" max="26" width="21.28515625" style="265" customWidth="1"/>
    <col min="27" max="27" width="14.85546875" style="265" customWidth="1"/>
    <col min="28" max="28" width="11.42578125" style="265"/>
    <col min="29" max="29" width="15.140625" style="265" customWidth="1"/>
    <col min="30" max="30" width="27.85546875" style="265" customWidth="1"/>
    <col min="31" max="16384" width="11.42578125" style="265"/>
  </cols>
  <sheetData>
    <row r="2" spans="1:30" s="184" customFormat="1" ht="15.75" customHeight="1" thickBot="1" x14ac:dyDescent="0.25">
      <c r="B2" s="185"/>
      <c r="C2" s="186"/>
      <c r="D2" s="186"/>
      <c r="E2" s="186"/>
      <c r="F2" s="186"/>
      <c r="G2" s="186"/>
      <c r="H2" s="186"/>
      <c r="I2" s="186"/>
      <c r="J2" s="186"/>
    </row>
    <row r="3" spans="1:30" s="184" customFormat="1" ht="90.75" customHeight="1" thickBot="1" x14ac:dyDescent="0.25">
      <c r="B3" s="508" t="s">
        <v>694</v>
      </c>
      <c r="C3" s="509"/>
      <c r="D3" s="509"/>
      <c r="E3" s="509"/>
      <c r="F3" s="509"/>
      <c r="G3" s="509"/>
      <c r="H3" s="509"/>
      <c r="I3" s="509"/>
      <c r="J3" s="509"/>
      <c r="K3" s="509"/>
      <c r="L3" s="509"/>
      <c r="M3" s="509"/>
      <c r="N3" s="509"/>
      <c r="O3" s="509"/>
      <c r="P3" s="509"/>
      <c r="Q3" s="509"/>
      <c r="R3" s="509"/>
      <c r="S3" s="509"/>
      <c r="T3" s="509"/>
      <c r="U3" s="509"/>
      <c r="V3" s="509"/>
      <c r="W3" s="509"/>
      <c r="X3" s="509"/>
      <c r="Y3" s="509"/>
      <c r="Z3" s="509"/>
      <c r="AA3" s="509"/>
      <c r="AB3" s="509"/>
      <c r="AC3" s="509"/>
      <c r="AD3" s="510"/>
    </row>
    <row r="4" spans="1:30" s="184" customFormat="1" ht="15.75" customHeight="1" thickBot="1" x14ac:dyDescent="0.25">
      <c r="B4" s="532" t="s">
        <v>209</v>
      </c>
      <c r="C4" s="533"/>
      <c r="D4" s="533"/>
      <c r="E4" s="533"/>
      <c r="F4" s="533"/>
      <c r="G4" s="533"/>
      <c r="H4" s="533"/>
      <c r="I4" s="533"/>
      <c r="J4" s="533"/>
      <c r="K4" s="533"/>
      <c r="L4" s="533"/>
      <c r="M4" s="533"/>
      <c r="N4" s="533"/>
      <c r="O4" s="533"/>
      <c r="P4" s="533"/>
      <c r="Q4" s="533"/>
      <c r="R4" s="533"/>
      <c r="S4" s="533"/>
      <c r="T4" s="533"/>
      <c r="U4" s="533"/>
      <c r="V4" s="533"/>
      <c r="W4" s="533"/>
      <c r="X4" s="533"/>
      <c r="Y4" s="533"/>
      <c r="Z4" s="533"/>
      <c r="AA4" s="533"/>
      <c r="AB4" s="533"/>
      <c r="AC4" s="533"/>
      <c r="AD4" s="533"/>
    </row>
    <row r="5" spans="1:30" s="187" customFormat="1" ht="15" customHeight="1" thickBot="1" x14ac:dyDescent="0.25">
      <c r="B5" s="523" t="s">
        <v>351</v>
      </c>
      <c r="C5" s="524"/>
      <c r="D5" s="525"/>
      <c r="E5" s="526" t="s">
        <v>226</v>
      </c>
      <c r="F5" s="527"/>
      <c r="G5" s="528"/>
      <c r="H5" s="517" t="s">
        <v>355</v>
      </c>
      <c r="I5" s="518"/>
      <c r="J5" s="518"/>
      <c r="K5" s="518"/>
      <c r="L5" s="518"/>
      <c r="M5" s="518"/>
      <c r="N5" s="518"/>
      <c r="O5" s="518"/>
      <c r="P5" s="518"/>
      <c r="Q5" s="518"/>
      <c r="R5" s="518"/>
      <c r="S5" s="518"/>
      <c r="T5" s="518"/>
      <c r="U5" s="518"/>
      <c r="V5" s="518"/>
      <c r="W5" s="518"/>
      <c r="X5" s="518"/>
      <c r="Y5" s="518"/>
      <c r="Z5" s="518"/>
      <c r="AA5" s="518"/>
      <c r="AB5" s="518"/>
      <c r="AC5" s="518"/>
      <c r="AD5" s="519"/>
    </row>
    <row r="6" spans="1:30" s="187" customFormat="1" thickBot="1" x14ac:dyDescent="0.25">
      <c r="A6" s="520"/>
      <c r="B6" s="520"/>
      <c r="C6" s="520"/>
      <c r="D6" s="520"/>
      <c r="E6" s="520"/>
      <c r="F6" s="520"/>
      <c r="G6" s="520"/>
      <c r="H6" s="520"/>
      <c r="I6" s="520"/>
      <c r="J6" s="520"/>
      <c r="K6" s="520"/>
      <c r="L6" s="520"/>
      <c r="M6" s="520"/>
      <c r="N6" s="520"/>
      <c r="O6" s="520"/>
      <c r="P6" s="191"/>
      <c r="Q6" s="191"/>
      <c r="R6" s="191"/>
      <c r="S6" s="191"/>
      <c r="T6" s="191"/>
      <c r="U6" s="191"/>
      <c r="V6" s="191"/>
      <c r="W6" s="191"/>
      <c r="X6" s="191"/>
      <c r="Y6" s="191"/>
      <c r="Z6" s="191"/>
      <c r="AA6" s="191"/>
    </row>
    <row r="7" spans="1:30" s="192" customFormat="1" ht="33" customHeight="1" thickBot="1" x14ac:dyDescent="0.3">
      <c r="B7" s="496" t="s">
        <v>148</v>
      </c>
      <c r="C7" s="497"/>
      <c r="D7" s="497"/>
      <c r="E7" s="497"/>
      <c r="F7" s="497"/>
      <c r="G7" s="497"/>
      <c r="H7" s="498"/>
      <c r="I7" s="499" t="s">
        <v>364</v>
      </c>
      <c r="J7" s="500"/>
      <c r="K7" s="500"/>
      <c r="L7" s="501"/>
      <c r="M7" s="502" t="s">
        <v>358</v>
      </c>
      <c r="N7" s="504" t="s">
        <v>212</v>
      </c>
      <c r="O7" s="506" t="s">
        <v>357</v>
      </c>
      <c r="P7" s="477" t="s">
        <v>213</v>
      </c>
      <c r="Q7" s="478"/>
      <c r="R7" s="478"/>
      <c r="S7" s="478"/>
      <c r="T7" s="478"/>
      <c r="U7" s="478"/>
      <c r="V7" s="478"/>
      <c r="W7" s="479"/>
      <c r="X7" s="480" t="s">
        <v>214</v>
      </c>
      <c r="Y7" s="481"/>
      <c r="Z7" s="481"/>
      <c r="AA7" s="482"/>
      <c r="AB7" s="483" t="s">
        <v>381</v>
      </c>
      <c r="AC7" s="484"/>
      <c r="AD7" s="485" t="s">
        <v>374</v>
      </c>
    </row>
    <row r="8" spans="1:30" s="192" customFormat="1" ht="79.5" thickBot="1" x14ac:dyDescent="0.25">
      <c r="B8" s="200" t="s">
        <v>360</v>
      </c>
      <c r="C8" s="201" t="s">
        <v>359</v>
      </c>
      <c r="D8" s="266" t="s">
        <v>361</v>
      </c>
      <c r="E8" s="200" t="s">
        <v>210</v>
      </c>
      <c r="F8" s="201" t="s">
        <v>211</v>
      </c>
      <c r="G8" s="201" t="s">
        <v>362</v>
      </c>
      <c r="H8" s="202" t="s">
        <v>363</v>
      </c>
      <c r="I8" s="200" t="s">
        <v>149</v>
      </c>
      <c r="J8" s="201" t="s">
        <v>150</v>
      </c>
      <c r="K8" s="201" t="s">
        <v>151</v>
      </c>
      <c r="L8" s="202" t="s">
        <v>365</v>
      </c>
      <c r="M8" s="503"/>
      <c r="N8" s="505"/>
      <c r="O8" s="507"/>
      <c r="P8" s="197" t="s">
        <v>152</v>
      </c>
      <c r="Q8" s="198" t="s">
        <v>153</v>
      </c>
      <c r="R8" s="198" t="s">
        <v>154</v>
      </c>
      <c r="S8" s="198" t="s">
        <v>155</v>
      </c>
      <c r="T8" s="198" t="s">
        <v>156</v>
      </c>
      <c r="U8" s="198" t="s">
        <v>157</v>
      </c>
      <c r="V8" s="198" t="s">
        <v>158</v>
      </c>
      <c r="W8" s="199" t="s">
        <v>159</v>
      </c>
      <c r="X8" s="200" t="s">
        <v>149</v>
      </c>
      <c r="Y8" s="201" t="s">
        <v>150</v>
      </c>
      <c r="Z8" s="201" t="s">
        <v>151</v>
      </c>
      <c r="AA8" s="202" t="s">
        <v>109</v>
      </c>
      <c r="AB8" s="203" t="s">
        <v>375</v>
      </c>
      <c r="AC8" s="204" t="s">
        <v>376</v>
      </c>
      <c r="AD8" s="529"/>
    </row>
    <row r="9" spans="1:30" s="205" customFormat="1" ht="96.75" customHeight="1" x14ac:dyDescent="0.2">
      <c r="B9" s="487" t="s">
        <v>695</v>
      </c>
      <c r="C9" s="490" t="s">
        <v>696</v>
      </c>
      <c r="D9" s="493" t="s">
        <v>697</v>
      </c>
      <c r="E9" s="208" t="s">
        <v>698</v>
      </c>
      <c r="F9" s="208" t="s">
        <v>699</v>
      </c>
      <c r="G9" s="208" t="s">
        <v>700</v>
      </c>
      <c r="H9" s="410" t="s">
        <v>701</v>
      </c>
      <c r="I9" s="361">
        <v>1</v>
      </c>
      <c r="J9" s="270">
        <v>1</v>
      </c>
      <c r="K9" s="270">
        <f t="shared" ref="K9:K14" si="0">+J9*I9</f>
        <v>1</v>
      </c>
      <c r="L9" s="244" t="str">
        <f t="shared" ref="L9:L14" si="1">IF(K9&lt;=3,"BAJA",IF(AND(K9&gt;=4,K9&lt;=6),"MODERADA",IF(AND(K9&gt;=8,K9&lt;=12),"ALTA",IF(AND(K9&gt;=15),"EXTREMA"))))</f>
        <v>BAJA</v>
      </c>
      <c r="M9" s="411" t="s">
        <v>702</v>
      </c>
      <c r="N9" s="274" t="s">
        <v>626</v>
      </c>
      <c r="O9" s="313" t="s">
        <v>463</v>
      </c>
      <c r="P9" s="412">
        <v>10</v>
      </c>
      <c r="Q9" s="413">
        <v>5</v>
      </c>
      <c r="R9" s="413">
        <v>5</v>
      </c>
      <c r="S9" s="413">
        <v>10</v>
      </c>
      <c r="T9" s="413">
        <v>5</v>
      </c>
      <c r="U9" s="413">
        <v>5</v>
      </c>
      <c r="V9" s="413">
        <v>30</v>
      </c>
      <c r="W9" s="244">
        <f t="shared" ref="W9:W14" si="2">SUM(P9:V9)</f>
        <v>70</v>
      </c>
      <c r="X9" s="211">
        <v>1</v>
      </c>
      <c r="Y9" s="212">
        <v>1</v>
      </c>
      <c r="Z9" s="212">
        <f t="shared" ref="Z9:Z14" si="3">+(X9*Y9)</f>
        <v>1</v>
      </c>
      <c r="AA9" s="213" t="str">
        <f t="shared" ref="AA9:AA14" si="4">IF(Z9&lt;=3,"BAJA",IF(AND(Z9&gt;=4,Z9&lt;=6),"MODERADA",IF(AND(Z9&gt;=8,Z9&lt;=12),"ALTA",IF(AND(Z9&gt;=15),"EXTREMA"))))</f>
        <v>BAJA</v>
      </c>
      <c r="AB9" s="215"/>
      <c r="AC9" s="316" t="s">
        <v>377</v>
      </c>
      <c r="AD9" s="317"/>
    </row>
    <row r="10" spans="1:30" s="205" customFormat="1" ht="95.25" customHeight="1" x14ac:dyDescent="0.2">
      <c r="B10" s="488"/>
      <c r="C10" s="491"/>
      <c r="D10" s="494"/>
      <c r="E10" s="220" t="s">
        <v>703</v>
      </c>
      <c r="F10" s="220" t="s">
        <v>333</v>
      </c>
      <c r="G10" s="220" t="s">
        <v>704</v>
      </c>
      <c r="H10" s="414" t="s">
        <v>705</v>
      </c>
      <c r="I10" s="325">
        <v>1</v>
      </c>
      <c r="J10" s="281">
        <v>1</v>
      </c>
      <c r="K10" s="281">
        <f t="shared" si="0"/>
        <v>1</v>
      </c>
      <c r="L10" s="224" t="str">
        <f t="shared" si="1"/>
        <v>BAJA</v>
      </c>
      <c r="M10" s="415" t="s">
        <v>706</v>
      </c>
      <c r="N10" s="281" t="s">
        <v>626</v>
      </c>
      <c r="O10" s="321" t="s">
        <v>391</v>
      </c>
      <c r="P10" s="416">
        <v>15</v>
      </c>
      <c r="Q10" s="417">
        <v>5</v>
      </c>
      <c r="R10" s="417">
        <v>15</v>
      </c>
      <c r="S10" s="417">
        <v>10</v>
      </c>
      <c r="T10" s="417">
        <v>5</v>
      </c>
      <c r="U10" s="417">
        <v>5</v>
      </c>
      <c r="V10" s="417">
        <v>30</v>
      </c>
      <c r="W10" s="224">
        <f t="shared" si="2"/>
        <v>85</v>
      </c>
      <c r="X10" s="223">
        <v>1</v>
      </c>
      <c r="Y10" s="221">
        <v>1</v>
      </c>
      <c r="Z10" s="221">
        <f t="shared" si="3"/>
        <v>1</v>
      </c>
      <c r="AA10" s="224" t="str">
        <f t="shared" si="4"/>
        <v>BAJA</v>
      </c>
      <c r="AB10" s="226"/>
      <c r="AC10" s="323" t="s">
        <v>377</v>
      </c>
      <c r="AD10" s="324"/>
    </row>
    <row r="11" spans="1:30" s="205" customFormat="1" ht="75" customHeight="1" x14ac:dyDescent="0.2">
      <c r="B11" s="488"/>
      <c r="C11" s="491"/>
      <c r="D11" s="494"/>
      <c r="E11" s="220" t="s">
        <v>707</v>
      </c>
      <c r="F11" s="220" t="s">
        <v>333</v>
      </c>
      <c r="G11" s="220" t="s">
        <v>708</v>
      </c>
      <c r="H11" s="414" t="s">
        <v>709</v>
      </c>
      <c r="I11" s="325">
        <v>1</v>
      </c>
      <c r="J11" s="281">
        <v>1</v>
      </c>
      <c r="K11" s="281">
        <f t="shared" si="0"/>
        <v>1</v>
      </c>
      <c r="L11" s="224" t="str">
        <f t="shared" si="1"/>
        <v>BAJA</v>
      </c>
      <c r="M11" s="415" t="s">
        <v>710</v>
      </c>
      <c r="N11" s="363" t="s">
        <v>626</v>
      </c>
      <c r="O11" s="321" t="s">
        <v>391</v>
      </c>
      <c r="P11" s="416">
        <v>15</v>
      </c>
      <c r="Q11" s="417">
        <v>5</v>
      </c>
      <c r="R11" s="417">
        <v>15</v>
      </c>
      <c r="S11" s="417">
        <v>10</v>
      </c>
      <c r="T11" s="417">
        <v>5</v>
      </c>
      <c r="U11" s="417">
        <v>5</v>
      </c>
      <c r="V11" s="417">
        <v>20</v>
      </c>
      <c r="W11" s="224">
        <f t="shared" si="2"/>
        <v>75</v>
      </c>
      <c r="X11" s="223">
        <v>1</v>
      </c>
      <c r="Y11" s="221">
        <v>1</v>
      </c>
      <c r="Z11" s="221">
        <f t="shared" si="3"/>
        <v>1</v>
      </c>
      <c r="AA11" s="224" t="str">
        <f t="shared" si="4"/>
        <v>BAJA</v>
      </c>
      <c r="AB11" s="226"/>
      <c r="AC11" s="323" t="s">
        <v>377</v>
      </c>
      <c r="AD11" s="324"/>
    </row>
    <row r="12" spans="1:30" s="205" customFormat="1" ht="66" customHeight="1" x14ac:dyDescent="0.2">
      <c r="B12" s="488"/>
      <c r="C12" s="491"/>
      <c r="D12" s="494"/>
      <c r="E12" s="220" t="s">
        <v>711</v>
      </c>
      <c r="F12" s="323" t="s">
        <v>712</v>
      </c>
      <c r="G12" s="220" t="s">
        <v>713</v>
      </c>
      <c r="H12" s="414" t="s">
        <v>714</v>
      </c>
      <c r="I12" s="333">
        <v>1</v>
      </c>
      <c r="J12" s="334">
        <v>1</v>
      </c>
      <c r="K12" s="281">
        <f t="shared" si="0"/>
        <v>1</v>
      </c>
      <c r="L12" s="224" t="str">
        <f t="shared" si="1"/>
        <v>BAJA</v>
      </c>
      <c r="M12" s="418" t="s">
        <v>715</v>
      </c>
      <c r="N12" s="363" t="s">
        <v>626</v>
      </c>
      <c r="O12" s="419" t="s">
        <v>463</v>
      </c>
      <c r="P12" s="416">
        <v>15</v>
      </c>
      <c r="Q12" s="417">
        <v>5</v>
      </c>
      <c r="R12" s="417">
        <v>5</v>
      </c>
      <c r="S12" s="417">
        <v>10</v>
      </c>
      <c r="T12" s="417">
        <v>15</v>
      </c>
      <c r="U12" s="417">
        <v>5</v>
      </c>
      <c r="V12" s="417">
        <v>30</v>
      </c>
      <c r="W12" s="224">
        <f t="shared" si="2"/>
        <v>85</v>
      </c>
      <c r="X12" s="223">
        <v>1</v>
      </c>
      <c r="Y12" s="221">
        <v>2</v>
      </c>
      <c r="Z12" s="221">
        <f t="shared" si="3"/>
        <v>2</v>
      </c>
      <c r="AA12" s="224" t="str">
        <f t="shared" si="4"/>
        <v>BAJA</v>
      </c>
      <c r="AB12" s="226"/>
      <c r="AC12" s="323" t="s">
        <v>377</v>
      </c>
      <c r="AD12" s="324"/>
    </row>
    <row r="13" spans="1:30" s="205" customFormat="1" ht="82.5" customHeight="1" x14ac:dyDescent="0.2">
      <c r="B13" s="488"/>
      <c r="C13" s="491"/>
      <c r="D13" s="494"/>
      <c r="E13" s="420" t="s">
        <v>716</v>
      </c>
      <c r="F13" s="240" t="s">
        <v>699</v>
      </c>
      <c r="G13" s="420" t="s">
        <v>717</v>
      </c>
      <c r="H13" s="421" t="s">
        <v>718</v>
      </c>
      <c r="I13" s="422">
        <v>1</v>
      </c>
      <c r="J13" s="423">
        <v>1</v>
      </c>
      <c r="K13" s="330">
        <f t="shared" si="0"/>
        <v>1</v>
      </c>
      <c r="L13" s="224" t="str">
        <f t="shared" si="1"/>
        <v>BAJA</v>
      </c>
      <c r="M13" s="424" t="s">
        <v>719</v>
      </c>
      <c r="N13" s="363" t="s">
        <v>626</v>
      </c>
      <c r="O13" s="425" t="s">
        <v>401</v>
      </c>
      <c r="P13" s="416">
        <v>15</v>
      </c>
      <c r="Q13" s="417">
        <v>5</v>
      </c>
      <c r="R13" s="417">
        <v>5</v>
      </c>
      <c r="S13" s="417">
        <v>10</v>
      </c>
      <c r="T13" s="417">
        <v>5</v>
      </c>
      <c r="U13" s="417">
        <v>5</v>
      </c>
      <c r="V13" s="417">
        <v>30</v>
      </c>
      <c r="W13" s="224">
        <f t="shared" si="2"/>
        <v>75</v>
      </c>
      <c r="X13" s="223">
        <v>1</v>
      </c>
      <c r="Y13" s="221">
        <v>5</v>
      </c>
      <c r="Z13" s="221">
        <f t="shared" si="3"/>
        <v>5</v>
      </c>
      <c r="AA13" s="224" t="str">
        <f t="shared" si="4"/>
        <v>MODERADA</v>
      </c>
      <c r="AB13" s="226"/>
      <c r="AC13" s="323" t="s">
        <v>377</v>
      </c>
      <c r="AD13" s="326"/>
    </row>
    <row r="14" spans="1:30" s="205" customFormat="1" ht="106.5" customHeight="1" thickBot="1" x14ac:dyDescent="0.25">
      <c r="B14" s="489"/>
      <c r="C14" s="492"/>
      <c r="D14" s="495"/>
      <c r="E14" s="253" t="s">
        <v>720</v>
      </c>
      <c r="F14" s="408" t="s">
        <v>333</v>
      </c>
      <c r="G14" s="253" t="s">
        <v>721</v>
      </c>
      <c r="H14" s="426" t="s">
        <v>722</v>
      </c>
      <c r="I14" s="347">
        <v>1</v>
      </c>
      <c r="J14" s="348">
        <v>1</v>
      </c>
      <c r="K14" s="300">
        <f t="shared" si="0"/>
        <v>1</v>
      </c>
      <c r="L14" s="257" t="str">
        <f t="shared" si="1"/>
        <v>BAJA</v>
      </c>
      <c r="M14" s="427" t="s">
        <v>723</v>
      </c>
      <c r="N14" s="348" t="s">
        <v>626</v>
      </c>
      <c r="O14" s="428" t="s">
        <v>454</v>
      </c>
      <c r="P14" s="429">
        <v>15</v>
      </c>
      <c r="Q14" s="430">
        <v>5</v>
      </c>
      <c r="R14" s="430">
        <v>5</v>
      </c>
      <c r="S14" s="430">
        <v>10</v>
      </c>
      <c r="T14" s="430">
        <v>5</v>
      </c>
      <c r="U14" s="430">
        <v>5</v>
      </c>
      <c r="V14" s="430">
        <v>30</v>
      </c>
      <c r="W14" s="257">
        <f t="shared" si="2"/>
        <v>75</v>
      </c>
      <c r="X14" s="260">
        <v>1</v>
      </c>
      <c r="Y14" s="261">
        <v>5</v>
      </c>
      <c r="Z14" s="261">
        <f t="shared" si="3"/>
        <v>5</v>
      </c>
      <c r="AA14" s="257" t="str">
        <f t="shared" si="4"/>
        <v>MODERADA</v>
      </c>
      <c r="AB14" s="263"/>
      <c r="AC14" s="408" t="s">
        <v>377</v>
      </c>
      <c r="AD14" s="409"/>
    </row>
  </sheetData>
  <sheetProtection selectLockedCells="1" selectUnlockedCells="1"/>
  <mergeCells count="18">
    <mergeCell ref="A6:O6"/>
    <mergeCell ref="B3:AD3"/>
    <mergeCell ref="B4:AD4"/>
    <mergeCell ref="B5:D5"/>
    <mergeCell ref="E5:G5"/>
    <mergeCell ref="H5:AD5"/>
    <mergeCell ref="X7:AA7"/>
    <mergeCell ref="AB7:AC7"/>
    <mergeCell ref="AD7:AD8"/>
    <mergeCell ref="B9:B14"/>
    <mergeCell ref="C9:C14"/>
    <mergeCell ref="D9:D14"/>
    <mergeCell ref="B7:H7"/>
    <mergeCell ref="I7:L7"/>
    <mergeCell ref="M7:M8"/>
    <mergeCell ref="N7:N8"/>
    <mergeCell ref="O7:O8"/>
    <mergeCell ref="P7:W7"/>
  </mergeCells>
  <conditionalFormatting sqref="B8:H8">
    <cfRule type="cellIs" priority="34" stopIfTrue="1" operator="lessThanOrEqual">
      <formula>60</formula>
    </cfRule>
  </conditionalFormatting>
  <conditionalFormatting sqref="B7 I7:K7 X7:Z7">
    <cfRule type="cellIs" priority="33" stopIfTrue="1" operator="lessThanOrEqual">
      <formula>60</formula>
    </cfRule>
  </conditionalFormatting>
  <conditionalFormatting sqref="B2:C2 B3:B4">
    <cfRule type="cellIs" priority="32" stopIfTrue="1" operator="lessThanOrEqual">
      <formula>60</formula>
    </cfRule>
  </conditionalFormatting>
  <conditionalFormatting sqref="L9 L13:L14 AA13:AA14">
    <cfRule type="cellIs" dxfId="59" priority="28" stopIfTrue="1" operator="equal">
      <formula>"EXTREMA"</formula>
    </cfRule>
    <cfRule type="cellIs" dxfId="58" priority="29" stopIfTrue="1" operator="equal">
      <formula>"ALTA"</formula>
    </cfRule>
    <cfRule type="cellIs" dxfId="57" priority="30" stopIfTrue="1" operator="equal">
      <formula>"MODERADA"</formula>
    </cfRule>
    <cfRule type="cellIs" dxfId="56" priority="31" stopIfTrue="1" operator="equal">
      <formula>"BAJA"</formula>
    </cfRule>
  </conditionalFormatting>
  <conditionalFormatting sqref="X8 Z9:Z14">
    <cfRule type="cellIs" dxfId="55" priority="23" stopIfTrue="1" operator="equal">
      <formula>"EXTREMA"</formula>
    </cfRule>
  </conditionalFormatting>
  <conditionalFormatting sqref="X9:X14">
    <cfRule type="cellIs" dxfId="54" priority="24" stopIfTrue="1" operator="equal">
      <formula>"EXTREMA"</formula>
    </cfRule>
  </conditionalFormatting>
  <conditionalFormatting sqref="Z9:Z14">
    <cfRule type="cellIs" dxfId="53" priority="25" stopIfTrue="1" operator="equal">
      <formula>"BAJA"</formula>
    </cfRule>
    <cfRule type="cellIs" dxfId="52" priority="26" stopIfTrue="1" operator="equal">
      <formula>"ALTA"</formula>
    </cfRule>
    <cfRule type="cellIs" dxfId="51" priority="27" stopIfTrue="1" operator="equal">
      <formula>"MODERADA"</formula>
    </cfRule>
  </conditionalFormatting>
  <conditionalFormatting sqref="AA9 AA12">
    <cfRule type="cellIs" dxfId="50" priority="19" stopIfTrue="1" operator="equal">
      <formula>"EXTREMA"</formula>
    </cfRule>
    <cfRule type="cellIs" dxfId="49" priority="20" stopIfTrue="1" operator="equal">
      <formula>"ALTA"</formula>
    </cfRule>
    <cfRule type="cellIs" dxfId="48" priority="21" stopIfTrue="1" operator="equal">
      <formula>"MODERADA"</formula>
    </cfRule>
    <cfRule type="cellIs" dxfId="47" priority="22" stopIfTrue="1" operator="equal">
      <formula>"BAJA"</formula>
    </cfRule>
  </conditionalFormatting>
  <conditionalFormatting sqref="I8">
    <cfRule type="cellIs" dxfId="46" priority="18" stopIfTrue="1" operator="equal">
      <formula>"EXTREMA"</formula>
    </cfRule>
  </conditionalFormatting>
  <conditionalFormatting sqref="L10">
    <cfRule type="cellIs" dxfId="45" priority="14" stopIfTrue="1" operator="equal">
      <formula>"EXTREMA"</formula>
    </cfRule>
    <cfRule type="cellIs" dxfId="44" priority="15" stopIfTrue="1" operator="equal">
      <formula>"ALTA"</formula>
    </cfRule>
    <cfRule type="cellIs" dxfId="43" priority="16" stopIfTrue="1" operator="equal">
      <formula>"MODERADA"</formula>
    </cfRule>
    <cfRule type="cellIs" dxfId="42" priority="17" stopIfTrue="1" operator="equal">
      <formula>"BAJA"</formula>
    </cfRule>
  </conditionalFormatting>
  <conditionalFormatting sqref="AA10">
    <cfRule type="cellIs" dxfId="41" priority="10" stopIfTrue="1" operator="equal">
      <formula>"EXTREMA"</formula>
    </cfRule>
    <cfRule type="cellIs" dxfId="40" priority="11" stopIfTrue="1" operator="equal">
      <formula>"ALTA"</formula>
    </cfRule>
    <cfRule type="cellIs" dxfId="39" priority="12" stopIfTrue="1" operator="equal">
      <formula>"MODERADA"</formula>
    </cfRule>
    <cfRule type="cellIs" dxfId="38" priority="13" stopIfTrue="1" operator="equal">
      <formula>"BAJA"</formula>
    </cfRule>
  </conditionalFormatting>
  <conditionalFormatting sqref="L11:L12">
    <cfRule type="cellIs" dxfId="37" priority="6" stopIfTrue="1" operator="equal">
      <formula>"EXTREMA"</formula>
    </cfRule>
    <cfRule type="cellIs" dxfId="36" priority="7" stopIfTrue="1" operator="equal">
      <formula>"ALTA"</formula>
    </cfRule>
    <cfRule type="cellIs" dxfId="35" priority="8" stopIfTrue="1" operator="equal">
      <formula>"MODERADA"</formula>
    </cfRule>
    <cfRule type="cellIs" dxfId="34" priority="9" stopIfTrue="1" operator="equal">
      <formula>"BAJA"</formula>
    </cfRule>
  </conditionalFormatting>
  <conditionalFormatting sqref="AA11">
    <cfRule type="cellIs" dxfId="33" priority="2" stopIfTrue="1" operator="equal">
      <formula>"EXTREMA"</formula>
    </cfRule>
    <cfRule type="cellIs" dxfId="32" priority="3" stopIfTrue="1" operator="equal">
      <formula>"ALTA"</formula>
    </cfRule>
    <cfRule type="cellIs" dxfId="31" priority="4" stopIfTrue="1" operator="equal">
      <formula>"MODERADA"</formula>
    </cfRule>
    <cfRule type="cellIs" dxfId="30" priority="5" stopIfTrue="1" operator="equal">
      <formula>"BAJA"</formula>
    </cfRule>
  </conditionalFormatting>
  <conditionalFormatting sqref="F11 H11 F9:H10">
    <cfRule type="cellIs" priority="1" stopIfTrue="1" operator="lessThanOrEqual">
      <formula>60</formula>
    </cfRule>
  </conditionalFormatting>
  <printOptions horizontalCentered="1" verticalCentered="1"/>
  <pageMargins left="0.39370078740157483" right="0.39370078740157483" top="0.78740157480314965" bottom="0.78740157480314965" header="0" footer="0"/>
  <pageSetup paperSize="5" scale="4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20</vt:i4>
      </vt:variant>
    </vt:vector>
  </HeadingPairs>
  <TitlesOfParts>
    <vt:vector size="32" baseType="lpstr">
      <vt:lpstr>PORTADA</vt:lpstr>
      <vt:lpstr>01. CONTABLE Y FINANCIERO</vt:lpstr>
      <vt:lpstr>02.  JURIDICA_REGISTROS PUBLICO</vt:lpstr>
      <vt:lpstr>03. PROMOCION Y DESARROLLO</vt:lpstr>
      <vt:lpstr>04. SISTEMAS</vt:lpstr>
      <vt:lpstr>05. PRENSA Y COMUNICACIONES</vt:lpstr>
      <vt:lpstr>06. GESTION DOCUMENTAL</vt:lpstr>
      <vt:lpstr>07. CONTROL INTERNO</vt:lpstr>
      <vt:lpstr>09. ADMINISTRATIVO</vt:lpstr>
      <vt:lpstr>09. PROGRAMAS ESTRATEGICOS</vt:lpstr>
      <vt:lpstr>CERTIFICACION</vt:lpstr>
      <vt:lpstr>CRITERIOS</vt:lpstr>
      <vt:lpstr>'01. CONTABLE Y FINANCIERO'!Área_de_impresión</vt:lpstr>
      <vt:lpstr>'02.  JURIDICA_REGISTROS PUBLICO'!Área_de_impresión</vt:lpstr>
      <vt:lpstr>'03. PROMOCION Y DESARROLLO'!Área_de_impresión</vt:lpstr>
      <vt:lpstr>'04. SISTEMAS'!Área_de_impresión</vt:lpstr>
      <vt:lpstr>'05. PRENSA Y COMUNICACIONES'!Área_de_impresión</vt:lpstr>
      <vt:lpstr>'06. GESTION DOCUMENTAL'!Área_de_impresión</vt:lpstr>
      <vt:lpstr>'07. CONTROL INTERNO'!Área_de_impresión</vt:lpstr>
      <vt:lpstr>'09. ADMINISTRATIVO'!Área_de_impresión</vt:lpstr>
      <vt:lpstr>'09. PROGRAMAS ESTRATEGICOS'!Área_de_impresión</vt:lpstr>
      <vt:lpstr>CRITERIOS!Área_de_impresión</vt:lpstr>
      <vt:lpstr>'01. CONTABLE Y FINANCIERO'!Títulos_a_imprimir</vt:lpstr>
      <vt:lpstr>'02.  JURIDICA_REGISTROS PUBLICO'!Títulos_a_imprimir</vt:lpstr>
      <vt:lpstr>'03. PROMOCION Y DESARROLLO'!Títulos_a_imprimir</vt:lpstr>
      <vt:lpstr>'04. SISTEMAS'!Títulos_a_imprimir</vt:lpstr>
      <vt:lpstr>'05. PRENSA Y COMUNICACIONES'!Títulos_a_imprimir</vt:lpstr>
      <vt:lpstr>'06. GESTION DOCUMENTAL'!Títulos_a_imprimir</vt:lpstr>
      <vt:lpstr>'07. CONTROL INTERNO'!Títulos_a_imprimir</vt:lpstr>
      <vt:lpstr>'09. ADMINISTRATIVO'!Títulos_a_imprimir</vt:lpstr>
      <vt:lpstr>'09. PROGRAMAS ESTRATEGICOS'!Títulos_a_imprimir</vt:lpstr>
      <vt:lpstr>CRITERIOS!Títulos_a_imprimir</vt:lpstr>
    </vt:vector>
  </TitlesOfParts>
  <Company>CAR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dc:creator>
  <cp:lastModifiedBy>DIRECCION_SISTEMAS</cp:lastModifiedBy>
  <cp:lastPrinted>2021-08-26T19:07:00Z</cp:lastPrinted>
  <dcterms:created xsi:type="dcterms:W3CDTF">2006-05-12T15:28:34Z</dcterms:created>
  <dcterms:modified xsi:type="dcterms:W3CDTF">2022-01-31T19:18:34Z</dcterms:modified>
</cp:coreProperties>
</file>